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6.1.151\dirplan-ges_ppto\GLOSAS\Glosa Dirplan informe 2025\5 MAYO\1. Envío\2. Glosas Servicios\0203 DOH, Glosa 4\"/>
    </mc:Choice>
  </mc:AlternateContent>
  <bookViews>
    <workbookView xWindow="0" yWindow="0" windowWidth="28800" windowHeight="12315" activeTab="2"/>
  </bookViews>
  <sheets>
    <sheet name="TD" sheetId="3" r:id="rId1"/>
    <sheet name="0203 ST22" sheetId="1" r:id="rId2"/>
    <sheet name="Glosa 4 DOH Quinquenal ST22" sheetId="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_r" hidden="1">[1]EJECUCION!#REF!,[1]EJECUCION!$A$22:$IV$22,[1]EJECUCION!#REF!,[1]EJECUCION!#REF!,[1]EJECUCION!#REF!,[1]EJECUCION!#REF!,[1]EJECUCION!#REF!,[1]EJECUCION!#REF!,[1]EJECUCION!#REF!,[1]EJECUCION!#REF!,[1]EJECUCION!#REF!,[1]EJECUCION!#REF!,[1]EJECUCION!$A$35:$IV$35,[1]EJECUCION!#REF!,[1]EJECUCION!#REF!,[1]EJECUCION!$A$64:$IV$64,[1]EJECUCION!#REF!,[1]EJECUCION!#REF!,[1]EJECUCION!#REF!,[1]EJECUCION!#REF!,[1]EJECUCION!#REF!,[1]EJECUCION!$A$87:$IV$89,[1]EJECUCION!$A$94:$IV$95,[1]EJECUCION!$A$97:$IV$97,[1]EJECUCION!$A$98:$IV$98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</definedName>
    <definedName name="_1__123Graph_AGRAFICO_1" hidden="1">#REF!</definedName>
    <definedName name="_12__123Graph_AGRAFICO_2" hidden="1">[2]detalle!#REF!</definedName>
    <definedName name="_13__123Graph_AGRAFICO_1" hidden="1">[3]detalle!#REF!</definedName>
    <definedName name="_18__123Graph_BGRAFICO_1" hidden="1">[2]detalle!#REF!</definedName>
    <definedName name="_2__123Graph_AGRAFICO_2" hidden="1">#REF!</definedName>
    <definedName name="_24__123Graph_BGRAFICO_2" hidden="1">[2]detalle!#REF!</definedName>
    <definedName name="_26__123Graph_AGRAFICO_2" hidden="1">[3]detalle!#REF!</definedName>
    <definedName name="_3__123Graph_BGRAFICO_1" hidden="1">#REF!</definedName>
    <definedName name="_30__123Graph_CGRAFICO_1" hidden="1">[2]detalle!#REF!</definedName>
    <definedName name="_36__123Graph_XGRAFICO_1" hidden="1">[2]detalle!#REF!</definedName>
    <definedName name="_39__123Graph_BGRAFICO_1" hidden="1">[3]detalle!#REF!</definedName>
    <definedName name="_4__123Graph_BGRAFICO_2" hidden="1">#REF!</definedName>
    <definedName name="_42__123Graph_XGRAFICO_2" hidden="1">[2]detalle!#REF!</definedName>
    <definedName name="_5__123Graph_CGRAFICO_1" hidden="1">#REF!</definedName>
    <definedName name="_52__123Graph_BGRAFICO_2" hidden="1">[3]detalle!#REF!</definedName>
    <definedName name="_6__123Graph_AGRAFICO_1" hidden="1">[2]detalle!#REF!</definedName>
    <definedName name="_6__123Graph_XGRAFICO_1" hidden="1">#REF!</definedName>
    <definedName name="_65__123Graph_CGRAFICO_1" hidden="1">[3]detalle!#REF!</definedName>
    <definedName name="_7__123Graph_XGRAFICO_2" hidden="1">#REF!</definedName>
    <definedName name="_7_324Graph_XGRAFICO_2" hidden="1">[4]detalle!#REF!</definedName>
    <definedName name="_70__378G" hidden="1">[3]detalle!#REF!</definedName>
    <definedName name="_78__123Graph_XGRAFICO_1" hidden="1">[3]detalle!#REF!</definedName>
    <definedName name="_91__123Graph_XGRAFICO_2" hidden="1">[3]detalle!#REF!</definedName>
    <definedName name="_F1Y2">'[5]FORM 1'!$A$1:$K$62</definedName>
    <definedName name="_F2" hidden="1">[3]detalle!#REF!</definedName>
    <definedName name="_xlnm._FilterDatabase" localSheetId="1" hidden="1">'0203 ST22'!$A$6:$L$33</definedName>
    <definedName name="_Key1" hidden="1">#REF!</definedName>
    <definedName name="_Order1" hidden="1">0</definedName>
    <definedName name="_Order2" hidden="1">255</definedName>
    <definedName name="_r" hidden="1">[1]EJECUCION!#REF!,[1]EJECUCION!$A$22:$IV$22,[1]EJECUCION!#REF!,[1]EJECUCION!#REF!,[1]EJECUCION!#REF!,[1]EJECUCION!#REF!,[1]EJECUCION!#REF!,[1]EJECUCION!#REF!,[1]EJECUCION!#REF!,[1]EJECUCION!#REF!,[1]EJECUCION!#REF!,[1]EJECUCION!#REF!,[1]EJECUCION!$A$35:$IV$35,[1]EJECUCION!#REF!,[1]EJECUCION!#REF!,[1]EJECUCION!$A$64:$IV$64,[1]EJECUCION!#REF!,[1]EJECUCION!#REF!,[1]EJECUCION!#REF!,[1]EJECUCION!#REF!,[1]EJECUCION!#REF!,[1]EJECUCION!$A$87:$IV$89,[1]EJECUCION!$A$94:$IV$95,[1]EJECUCION!$A$97:$IV$97,[1]EJECUCION!$A$98:$IV$98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</definedName>
    <definedName name="_Sort" hidden="1">#REF!</definedName>
    <definedName name="A">[6]REAJUSTE!$G$2</definedName>
    <definedName name="A_IMPRESIÓN_IM">#REF!</definedName>
    <definedName name="aa" hidden="1">[3]detalle!#REF!</definedName>
    <definedName name="AAA" hidden="1">[7]EJECUCION!$A$7:$IV$8,[7]EJECUCION!$A$10:$IV$10,[7]EJECUCION!#REF!,[7]EJECUCION!$A$57:$IV$60,[7]EJECUCION!$A$62:$IV$63,[7]EJECUCION!$A$91:$IV$91,[7]EJECUCION!#REF!,[7]EJECUCION!#REF!,[7]EJECUCION!#REF!,[7]EJECUCION!#REF!,[7]EJECUCION!#REF!,[7]EJECUCION!$A$137:$IV$138,[7]EJECUCION!$A$142:$IV$142,[7]EJECUCION!#REF!,[7]EJECUCION!$A$168:$IV$168,[7]EJECUCION!$A$170:$IV$178,[7]EJECUCION!$A$180:$IV$182,[7]EJECUCION!$A$184:$IV$185,[7]EJECUCION!$A$187:$IV$188,[7]EJECUCION!$A$191:$IV$191,[7]EJECUCION!$A$193:$IV$198,[7]EJECUCION!$A$200:$IV$205,[7]EJECUCION!$A$212:$IV$214,[7]EJECUCION!$A$216:$IV$216,[7]EJECUCION!$A$217:$IV$217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</definedName>
    <definedName name="AAS">OFFSET(#REF!,0,0,COUNT(#REF!))</definedName>
    <definedName name="AGOSTO">#REF!</definedName>
    <definedName name="AL">#REF!</definedName>
    <definedName name="anita" hidden="1">'[8]ejecucion 01'!#REF!</definedName>
    <definedName name="_xlnm.Print_Area" localSheetId="1">'0203 ST22'!$B$2:$K$33</definedName>
    <definedName name="as">OFFSET(#REF!,0,0,COUNT(#REF!))</definedName>
    <definedName name="AverageMd">OFFSET('[9]XmR Template - Median Basis'!$D$16,0,0,COUNT('[9]XmR Template - Median Basis'!$D$16:$D$203))</definedName>
    <definedName name="AverageMn">OFFSET(#REF!,0,0,COUNT(#REF!))</definedName>
    <definedName name="B">[10]MINAGRI!$F$2</definedName>
    <definedName name="B_78G30315_88bg" hidden="1">[11]EJECUCION!#REF!</definedName>
    <definedName name="BALANCE">#REF!</definedName>
    <definedName name="BALSERV">#REF!</definedName>
    <definedName name="BALSUBSE">[12]BALANCE2!$A$1:$I$35</definedName>
    <definedName name="bdbdb">OFFSET(#REF!,0,0,COUNT(#REF!)+1)</definedName>
    <definedName name="BID">#REF!</definedName>
    <definedName name="CASS" hidden="1">[13]detalle!#REF!</definedName>
    <definedName name="CC">[10]MINAGRI!$F$3</definedName>
    <definedName name="color_veh">'[14]Parámetros lista'!$G$2:$G$10</definedName>
    <definedName name="CONGRESO7" hidden="1">#REF!</definedName>
    <definedName name="COPIA1" hidden="1">[13]detalle!#REF!</definedName>
    <definedName name="da">OFFSET(#REF!,0,0,COUNTIF(#REF!,"&gt;=0"))</definedName>
    <definedName name="DataMd">OFFSET('[9]XmR Template - Median Basis'!$C$16,0,0,COUNTIF('[9]XmR Template - Median Basis'!$C$16:$C$203,"&gt;=0"))</definedName>
    <definedName name="DataMn">OFFSET(#REF!,0,0,COUNTIF(#REF!,"&gt;=0"))</definedName>
    <definedName name="daxc">OFFSET(#REF!,0,0,COUNT(#REF!))</definedName>
    <definedName name="ddddddddddddd">OFFSET(#REF!,0,0,COUNT(#REF!))</definedName>
    <definedName name="destinacion_vehiculo">[15]Listas!$G$2:$G$4</definedName>
    <definedName name="detalle">#REF!,#REF!,#REF!</definedName>
    <definedName name="DEVENGADOS">[16]detalle!#REF!</definedName>
    <definedName name="dggr">OFFSET(#REF!,0,0,COUNTIF(#REF!,"&gt;=0"))</definedName>
    <definedName name="día">'[14]Parámetros lista'!$I$2:$I$32</definedName>
    <definedName name="eee" hidden="1">[1]EJECUCION!#REF!,[1]EJECUCION!$A$22:$IV$22,[1]EJECUCION!#REF!,[1]EJECUCION!#REF!,[1]EJECUCION!#REF!,[1]EJECUCION!#REF!,[1]EJECUCION!#REF!,[1]EJECUCION!#REF!,[1]EJECUCION!#REF!,[1]EJECUCION!#REF!,[1]EJECUCION!#REF!,[1]EJECUCION!#REF!,[1]EJECUCION!$A$35:$IV$35,[1]EJECUCION!#REF!,[1]EJECUCION!#REF!,[1]EJECUCION!$A$64:$IV$64,[1]EJECUCION!#REF!,[1]EJECUCION!#REF!,[1]EJECUCION!#REF!,[1]EJECUCION!#REF!,[1]EJECUCION!#REF!,[1]EJECUCION!$A$87:$IV$89,[1]EJECUCION!$A$94:$IV$95,[1]EJECUCION!$A$97:$IV$97,[1]EJECUCION!$A$98:$IV$98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</definedName>
    <definedName name="EEEE">#REF!</definedName>
    <definedName name="eeeee" hidden="1">[1]EJECUCION!#REF!,[1]EJECUCION!$A$22:$IV$22,[1]EJECUCION!#REF!,[1]EJECUCION!#REF!,[1]EJECUCION!#REF!,[1]EJECUCION!#REF!,[1]EJECUCION!#REF!,[1]EJECUCION!#REF!,[1]EJECUCION!#REF!,[1]EJECUCION!#REF!,[1]EJECUCION!#REF!,[1]EJECUCION!#REF!,[1]EJECUCION!$A$35:$IV$35,[1]EJECUCION!#REF!,[1]EJECUCION!#REF!,[1]EJECUCION!$A$64:$IV$64,[1]EJECUCION!#REF!,[1]EJECUCION!#REF!,[1]EJECUCION!#REF!,[1]EJECUCION!#REF!,[1]EJECUCION!#REF!,[1]EJECUCION!#REF!,[1]EJECUCION!$A$93:$IV$94,[1]EJECUCION!$A$96:$IV$96,[1]EJECUCION!$A$97:$IV$97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,[1]EJECUCION!#REF!</definedName>
    <definedName name="EJASIG">#REF!</definedName>
    <definedName name="EJASIG23">#REF!</definedName>
    <definedName name="EJECUTADOS">[17]detalle!$A$84</definedName>
    <definedName name="Esfuerzo7">#REF!</definedName>
    <definedName name="EVALUA">#REF!</definedName>
    <definedName name="EXITO" hidden="1">[18]detalle!$A$68:$IV$68,[18]detalle!#REF!</definedName>
    <definedName name="FA">#REF!</definedName>
    <definedName name="FORM99">[19]cnr!$A$1:$O$6</definedName>
    <definedName name="GRANTRABAJO7" hidden="1">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</definedName>
    <definedName name="HP" hidden="1">[21]EJECUCION!#REF!,[21]EJECUCION!$A$22:$IV$22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$A$35:$IV$35,[21]EJECUCION!#REF!,[21]EJECUCION!#REF!,[21]EJECUCION!#REF!,[21]EJECUCION!$A$64:$IV$64,[21]EJECUCION!#REF!,[21]EJECUCION!#REF!,[21]EJECUCION!#REF!,[21]EJECUCION!#REF!,[21]EJECUCION!#REF!,[21]EJECUCION!#REF!,[21]EJECUCION!#REF!,[21]EJECUCION!$A$93:$IV$94,[21]EJECUCION!$A$96:$IV$96,[21]EJECUCION!$A$97:$IV$97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,[21]EJECUCION!#REF!</definedName>
    <definedName name="hpa" hidden="1">'[22]BALANCE (2)'!#REF!,'[22]BALANCE (2)'!#REF!,'[22]BALANCE (2)'!#REF!</definedName>
    <definedName name="indice2008">#REF!</definedName>
    <definedName name="INGRESOS_DE_OPERACIÓN">#REF!</definedName>
    <definedName name="irodina" hidden="1">[13]detalle!#REF!</definedName>
    <definedName name="LCL_XMd">OFFSET('[9]XmR Template - Median Basis'!$H$16,0,0,COUNT('[9]XmR Template - Median Basis'!$H$16:$H$203))</definedName>
    <definedName name="LCL_XMn">OFFSET(#REF!,0,0,COUNT(#REF!))</definedName>
    <definedName name="marca_veh">'[14]marca-carga'!$B$2:$B$22</definedName>
    <definedName name="memoria1">'[23]MEMORIA DE CÁLCULO'!#REF!</definedName>
    <definedName name="memoria10">'[23]MEMORIA DE CÁLCULO'!#REF!</definedName>
    <definedName name="memoria13">'[23]MEMORIA DE CÁLCULO'!#REF!</definedName>
    <definedName name="memoria14">'[23]MEMORIA DE CÁLCULO'!#REF!</definedName>
    <definedName name="memoria15">'[23]MEMORIA DE CÁLCULO'!#REF!</definedName>
    <definedName name="memoria2">'[23]MEMORIA DE CÁLCULO'!#REF!</definedName>
    <definedName name="memoria3">'[23]MEMORIA DE CÁLCULO'!#REF!</definedName>
    <definedName name="memoria7">'[23]MEMORIA DE CÁLCULO'!#REF!</definedName>
    <definedName name="memoria8">'[23]MEMORIA DE CÁLCULO'!#REF!</definedName>
    <definedName name="memoria9">'[23]MEMORIA DE CÁLCULO'!#REF!</definedName>
    <definedName name="mes">'[14]Parámetros lista'!$H$2:$H$13</definedName>
    <definedName name="MINISTERIO_DE__AGRICULTURA">#REF!</definedName>
    <definedName name="naturaleza_vehiculo">[15]Listas!$H$2:$H$6</definedName>
    <definedName name="nn" hidden="1">[7]EJECUCION!#REF!,[7]EJECUCION!$A$20:$IV$20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$A$184:$IV$184,[7]EJECUCION!#REF!,[7]EJECUCION!#REF!,[7]EJECUCION!#REF!,[7]EJECUCION!$A$211:$IV$211,[7]EJECUCION!#REF!,[7]EJECUCION!#REF!,[7]EJECUCION!#REF!,[7]EJECUCION!#REF!,[7]EJECUCION!#REF!,[7]EJECUCION!#REF!,[7]EJECUCION!#REF!,[7]EJECUCION!$A$235:$IV$236,[7]EJECUCION!$A$238:$IV$238,[7]EJECUCION!$A$239:$IV$239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</definedName>
    <definedName name="opinion_auditor">[15]Listas!$U$2:$U$5</definedName>
    <definedName name="perioddd">OFFSET(#REF!,0,0,COUNTIF(#REF!,"&gt;=0"))</definedName>
    <definedName name="periodicidad_bitacora">[15]Listas!$I$2:$I$6</definedName>
    <definedName name="PeriodMd">OFFSET('[9]XmR Template - Median Basis'!$B$16,0,0,COUNTIF('[9]XmR Template - Median Basis'!$C$16:$C$203,"&gt;=0"))</definedName>
    <definedName name="PeriodMn">OFFSET(#REF!,0,0,COUNTIF(#REF!,"&gt;=0"))</definedName>
    <definedName name="porc">[24]MEJ_GREM!#REF!</definedName>
    <definedName name="ppasig">#REF!</definedName>
    <definedName name="PPINICIAL">#REF!</definedName>
    <definedName name="propiedad_veh">'[14]Parámetros lista'!$C$2:$C$6</definedName>
    <definedName name="R_medianMd">OFFSET('[9]XmR Template - Median Basis'!$F$16,0,0,COUNT('[9]XmR Template - Median Basis'!$F$16:$F$203))</definedName>
    <definedName name="R_medianMn">OFFSET(#REF!,0,0,COUNT(#REF!))</definedName>
    <definedName name="RangeMd">OFFSET('[9]XmR Template - Median Basis'!$E$16,0,0,COUNT('[9]XmR Template - Median Basis'!$E$16:$E$203)+1)</definedName>
    <definedName name="RangeMn">OFFSET(#REF!,0,0,COUNT(#REF!)+1)</definedName>
    <definedName name="razón_ing">'[14]Parámetros lista'!$J$2:$J$7</definedName>
    <definedName name="razón_sal">'[14]Parámetros lista'!$K$2:$K$12</definedName>
    <definedName name="REGION">[15]Instituciones!$BM$2:$BM$17</definedName>
    <definedName name="Región">[14]Oficinas!$A$3:$A$18</definedName>
    <definedName name="Resultados">#REF!</definedName>
    <definedName name="Rubros">#REF!</definedName>
    <definedName name="saldos">#REF!</definedName>
    <definedName name="SERV">#REF!</definedName>
    <definedName name="si" hidden="1">[13]detalle!#REF!</definedName>
    <definedName name="si_no">[15]Listas!$C$2:$C$3</definedName>
    <definedName name="subeconomia">#N/A</definedName>
    <definedName name="tipo_comb">'[14]Parámetros lista'!$F$2:$F$6</definedName>
    <definedName name="tipo_veh">'[14]Parámetros lista'!$D$2:$D$7</definedName>
    <definedName name="TIPO_VEHICULO">[15]Listas!$F$2:$F$12</definedName>
    <definedName name="titej">#REF!</definedName>
    <definedName name="titpp">[25]ejecucion!#REF!</definedName>
    <definedName name="_xlnm.Print_Titles">#REF!</definedName>
    <definedName name="TOTAL">#REF!</definedName>
    <definedName name="Trabajo">#REF!</definedName>
    <definedName name="trac_cab">'[14]Parámetros lista'!$E$2:$E$3</definedName>
    <definedName name="TRANSFERENCIAS">#REF!</definedName>
    <definedName name="UCL_XMd">OFFSET('[9]XmR Template - Median Basis'!$I$16,0,0,COUNT('[9]XmR Template - Median Basis'!$I$16:$I$203))</definedName>
    <definedName name="UCL_XMn">OFFSET(#REF!,0,0,COUNT(#REF!))</definedName>
    <definedName name="UF">#REF!</definedName>
    <definedName name="URLMd">OFFSET('[9]XmR Template - Median Basis'!$G$16,0,0,COUNT('[9]XmR Template - Median Basis'!$G$16:$G$203))</definedName>
    <definedName name="URLMn">OFFSET(#REF!,0,0,COUNT(#REF!))</definedName>
    <definedName name="US">#REF!</definedName>
    <definedName name="USA_DISCO_FISCAL">[15]Listas!$J$2:$J$4</definedName>
    <definedName name="VARIACPPTO">#REF!</definedName>
    <definedName name="vfvd">OFFSET(#REF!,0,0,COUNT(#REF!))</definedName>
    <definedName name="VIGEN">#REF!</definedName>
    <definedName name="vvvv">#REF!</definedName>
    <definedName name="w" hidden="1">#REF!</definedName>
    <definedName name="XXX">#REF!</definedName>
    <definedName name="Y_38TRABAJO_A7" hidden="1">'[26]BALANCE (2)'!#REF!</definedName>
    <definedName name="yo" hidden="1">[13]detalle!#REF!</definedName>
    <definedName name="Z_02720C62_3097_11D3_94A0_00104B380291_.wvu.Cols" hidden="1">#REF!</definedName>
    <definedName name="Z_02720C62_3097_11D3_94A0_00104B380291_.wvu.PrintArea" hidden="1">#REF!</definedName>
    <definedName name="Z_02720C62_3097_11D3_94A0_00104B380291_.wvu.PrintTitles" hidden="1">'[20]ejecucion 01'!#REF!</definedName>
    <definedName name="Z_02720C62_3097_11D3_94A0_00104B380291_.wvu.Rows" hidden="1">'[20]ejecucion 01'!$A$19:$IV$19,'[20]ejecucion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01'!$A$49:$IV$49,'[20]ejecucion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</definedName>
    <definedName name="Z_043A33A1_C1DE_11D3_BC6B_00104B6396E4_.wvu.PrintArea" hidden="1">#REF!</definedName>
    <definedName name="Z_043A33A1_C1DE_11D3_BC6B_00104B6396E4_.wvu.PrintTitles" hidden="1">#REF!</definedName>
    <definedName name="Z_043A33A1_C1DE_11D3_BC6B_00104B6396E4_.wvu.Rows" hidden="1">#REF!,#REF!,#REF!,#REF!,#REF!,#REF!,#REF!,#REF!</definedName>
    <definedName name="Z_06AAC2E2_7589_11D3_BC68_00104B6396E4_.wvu.Cols" hidden="1">#REF!,#REF!</definedName>
    <definedName name="Z_06AAC2E2_7589_11D3_BC68_00104B6396E4_.wvu.PrintArea" hidden="1">#REF!</definedName>
    <definedName name="Z_06AAC2E2_7589_11D3_BC68_00104B6396E4_.wvu.Rows" hidden="1">#REF!,#REF!,#REF!</definedName>
    <definedName name="Z_06AAC2E4_7589_11D3_BC68_00104B6396E4_.wvu.Cols" hidden="1">#REF!</definedName>
    <definedName name="Z_06AAC2E4_7589_11D3_BC68_00104B6396E4_.wvu.PrintArea" hidden="1">#REF!</definedName>
    <definedName name="Z_06AAC2E4_7589_11D3_BC68_00104B6396E4_.wvu.Rows" hidden="1">#REF!,#REF!,#REF!</definedName>
    <definedName name="Z_1480C100_28CF_11D3_BC67_00104B6396E4_.wvu.PrintArea" hidden="1">#REF!</definedName>
    <definedName name="Z_1480C100_28CF_11D3_BC67_00104B6396E4_.wvu.PrintTitles" hidden="1">'[20]ejecucion 01'!#REF!</definedName>
    <definedName name="Z_1480C100_28CF_11D3_BC67_00104B6396E4_.wvu.Rows" hidden="1">'[20]ejecucion 01'!#REF!,'[20]ejecucion 01'!$A$19:$IV$19,'[20]ejecucion 01'!#REF!,'[20]ejecucion 01'!#REF!,'[20]ejecucion 01'!#REF!,'[20]ejecucion 01'!#REF!,'[20]ejecucion 01'!#REF!,'[20]ejecucion 01'!#REF!,'[20]ejecucion 01'!#REF!,'[20]ejecucion 01'!#REF!,'[20]ejecucion 01'!$A$49:$IV$49,'[20]ejecucion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01'!$A$76:$IV$77,'[20]ejecucion 01'!$A$86:$IV$86,'[20]ejecucion 01'!$A$93:$IV$93,'[20]ejecucion 01'!$A$99:$IV$102,'[20]ejecucion 01'!$A$111:$IV$116,'[20]ejecucion 01'!$A$122:$IV$126,'[20]ejecucion 01'!$A$128:$IV$131,'[20]ejecucion 01'!$A$134:$IV$146,'[20]ejecucion 01'!$A$149:$IV$149</definedName>
    <definedName name="Z_1480C101_28CF_11D3_BC67_00104B6396E4_.wvu.Cols" hidden="1">#REF!</definedName>
    <definedName name="Z_1480C101_28CF_11D3_BC67_00104B6396E4_.wvu.PrintTitles" hidden="1">#REF!</definedName>
    <definedName name="Z_1480C101_28CF_11D3_BC67_00104B6396E4_.wvu.Rows" hidden="1">'[20]ejecucion 01'!#REF!,'[20]ejecucion 01'!$A$19:$IV$19,'[20]ejecucion 01'!#REF!,'[20]ejecucion 01'!#REF!,'[20]ejecucion 01'!#REF!,'[20]ejecucion 01'!#REF!,'[20]ejecucion 01'!#REF!,'[20]ejecucion 01'!#REF!,'[20]ejecucion 01'!#REF!,'[20]ejecucion 01'!#REF!,'[20]ejecucion 01'!$A$49:$IV$49,'[20]ejecucion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01'!$A$76:$IV$77,'[20]ejecucion 01'!$A$86:$IV$86,'[20]ejecucion 01'!$A$93:$IV$93,'[20]ejecucion 01'!$A$99:$IV$102,'[20]ejecucion 01'!$A$111:$IV$116,'[20]ejecucion 01'!$A$122:$IV$126,'[20]ejecucion 01'!$A$128:$IV$131,'[20]ejecucion 01'!$A$134:$IV$146,'[20]ejecucion 01'!$A$149:$IV$149</definedName>
    <definedName name="Z_2D950527_8409_11D4_9981_00104B6396E4_.wvu.Cols" hidden="1">'[26]BALANCE (2)'!#REF!</definedName>
    <definedName name="Z_2D950527_8409_11D4_9981_00104B6396E4_.wvu.PrintArea" hidden="1">#REF!,#REF!</definedName>
    <definedName name="Z_2D950527_8409_11D4_9981_00104B6396E4_.wvu.Rows" hidden="1">#REF!,#REF!</definedName>
    <definedName name="Z_2D950529_8409_11D4_9981_00104B6396E4_.wvu.Cols" hidden="1">'[26]BALANCE (2)'!#REF!</definedName>
    <definedName name="Z_2D950529_8409_11D4_9981_00104B6396E4_.wvu.PrintArea" hidden="1">#REF!</definedName>
    <definedName name="Z_2D950529_8409_11D4_9981_00104B6396E4_.wvu.Rows" hidden="1">#REF!</definedName>
    <definedName name="Z_35C95605_A4DA_11D4_9983_00104B6396E4_.wvu.Cols" hidden="1">'[26]BALANCE (2)'!#REF!</definedName>
    <definedName name="Z_35C95605_A4DA_11D4_9983_00104B6396E4_.wvu.PrintArea" hidden="1">#REF!</definedName>
    <definedName name="Z_35C95605_A4DA_11D4_9983_00104B6396E4_.wvu.Rows" hidden="1">'[26]BALANCE (2)'!#REF!,'[26]BALANCE (2)'!#REF!,'[26]BALANCE (2)'!#REF!</definedName>
    <definedName name="Z_35C95607_A4DA_11D4_9983_00104B6396E4_.wvu.Cols" hidden="1">'[26]BALANCE (2)'!#REF!</definedName>
    <definedName name="Z_35C95607_A4DA_11D4_9983_00104B6396E4_.wvu.PrintArea" hidden="1">#REF!</definedName>
    <definedName name="Z_35C95607_A4DA_11D4_9983_00104B6396E4_.wvu.Rows" hidden="1">#REF!</definedName>
    <definedName name="Z_35C9560A_A4DA_11D4_9983_00104B6396E4_.wvu.Cols" hidden="1">'[26]BALANCE (2)'!#REF!</definedName>
    <definedName name="Z_35C9560A_A4DA_11D4_9983_00104B6396E4_.wvu.PrintArea" hidden="1">#REF!,#REF!</definedName>
    <definedName name="Z_35C9560A_A4DA_11D4_9983_00104B6396E4_.wvu.Rows" hidden="1">#REF!,#REF!</definedName>
    <definedName name="Z_47F25729_44DA_11D3_BC68_00104B6396E4_.wvu.Cols" hidden="1">#REF!</definedName>
    <definedName name="Z_47F25729_44DA_11D3_BC68_00104B6396E4_.wvu.PrintTitles" hidden="1">#REF!</definedName>
    <definedName name="Z_47F25729_44DA_11D3_BC68_00104B6396E4_.wvu.Rows" hidden="1">#REF!,#REF!,#REF!,#REF!,#REF!,#REF!,#REF!,#REF!,#REF!,#REF!,#REF!,#REF!,#REF!,#REF!,#REF!,#REF!,#REF!,#REF!,#REF!,#REF!,#REF!,#REF!,#REF!,#REF!</definedName>
    <definedName name="Z_47F2572A_44DA_11D3_BC68_00104B6396E4_.wvu.Cols" hidden="1">#REF!</definedName>
    <definedName name="Z_47F2572A_44DA_11D3_BC68_00104B6396E4_.wvu.PrintArea" hidden="1">#REF!</definedName>
    <definedName name="Z_47F2572A_44DA_11D3_BC68_00104B6396E4_.wvu.PrintTitles" hidden="1">#REF!</definedName>
    <definedName name="Z_47F2572A_44DA_11D3_BC68_00104B6396E4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4B7267A0_210C_11D4_997D_00104B6396E4_.wvu.PrintTitles" hidden="1">#REF!</definedName>
    <definedName name="Z_4F65AB61_6A09_11D4_9981_00104B6396E4_.wvu.PrintTitles" hidden="1">#REF!</definedName>
    <definedName name="Z_4F65AB62_6A09_11D4_9981_00104B6396E4_.wvu.PrintTitles" hidden="1">#REF!</definedName>
    <definedName name="Z_4F65AB63_6A09_11D4_9981_00104B6396E4_.wvu.Cols" hidden="1">'[26]BALANCE (2)'!#REF!</definedName>
    <definedName name="Z_4F65AB63_6A09_11D4_9981_00104B6396E4_.wvu.PrintArea" hidden="1">#REF!</definedName>
    <definedName name="Z_4F65AB63_6A09_11D4_9981_00104B6396E4_.wvu.PrintTitles" hidden="1">#REF!</definedName>
    <definedName name="Z_4F65AB63_6A09_11D4_9981_00104B6396E4_.wvu.Rows" hidden="1">#REF!</definedName>
    <definedName name="Z_4F65AB64_6A09_11D4_9981_00104B6396E4_.wvu.PrintTitles" hidden="1">#REF!</definedName>
    <definedName name="Z_5BE98C21_499A_11D3_BC68_00104B6396E4_.wvu.Cols" hidden="1">#REF!</definedName>
    <definedName name="Z_5BE98C21_499A_11D3_BC68_00104B6396E4_.wvu.PrintArea" hidden="1">#REF!</definedName>
    <definedName name="Z_5BE98C21_499A_11D3_BC68_00104B6396E4_.wvu.PrintTitles" hidden="1">#REF!</definedName>
    <definedName name="Z_5BE98C21_499A_11D3_BC68_00104B6396E4_.wvu.Rows" hidden="1">#REF!,#REF!,#REF!,#REF!,#REF!,#REF!,#REF!,#REF!,#REF!,#REF!,#REF!</definedName>
    <definedName name="Z_782C6720_798A_11D3_BC69_00104B6396E4_.wvu.PrintArea" hidden="1">#REF!</definedName>
    <definedName name="Z_782C6720_798A_11D3_BC69_00104B6396E4_.wvu.PrintTitles" hidden="1">#REF!</definedName>
    <definedName name="Z_782C6720_798A_11D3_BC69_00104B6396E4_.wvu.Rows" hidden="1">#REF!,#REF!,#REF!,#REF!,#REF!,#REF!,#REF!,#REF!</definedName>
    <definedName name="Z_782C6721_798A_11D3_BC69_00104B6396E4_.wvu.Cols" hidden="1">#REF!,#REF!</definedName>
    <definedName name="Z_782C6721_798A_11D3_BC69_00104B6396E4_.wvu.PrintTitles" hidden="1">#REF!</definedName>
    <definedName name="Z_782C6721_798A_11D3_BC69_00104B6396E4_.wvu.Rows" hidden="1">#REF!,#REF!,#REF!,#REF!,#REF!,#REF!,#REF!,#REF!,#REF!,#REF!,#REF!,#REF!,#REF!,#REF!,#REF!,#REF!,#REF!,#REF!,#REF!,#REF!,#REF!,#REF!,#REF!,#REF!,#REF!</definedName>
    <definedName name="Z_782C6722_798A_11D3_BC69_00104B6396E4_.wvu.Cols" hidden="1">#REF!,#REF!</definedName>
    <definedName name="Z_782C6722_798A_11D3_BC69_00104B6396E4_.wvu.PrintArea" hidden="1">#REF!</definedName>
    <definedName name="Z_782C6722_798A_11D3_BC69_00104B6396E4_.wvu.PrintTitles" hidden="1">#REF!</definedName>
    <definedName name="Z_782C6722_798A_11D3_BC69_00104B6396E4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987023C2_1768_11D3_BC67_00104B6396E4_.wvu.Cols" hidden="1">#REF!</definedName>
    <definedName name="Z_987023C2_1768_11D3_BC67_00104B6396E4_.wvu.Rows" hidden="1">#REF!,#REF!,#REF!,#REF!,#REF!,#REF!,#REF!,#REF!,#REF!,#REF!,#REF!</definedName>
    <definedName name="Z_987023C6_1768_11D3_BC67_00104B6396E4_.wvu.Cols" hidden="1">#REF!</definedName>
    <definedName name="Z_987023C6_1768_11D3_BC67_00104B6396E4_.wvu.Rows" hidden="1">#REF!,#REF!,#REF!,#REF!,#REF!,#REF!,#REF!,#REF!,#REF!,#REF!</definedName>
    <definedName name="Z_987023C7_1768_11D3_BC67_00104B6396E4_.wvu.Cols" hidden="1">#REF!</definedName>
    <definedName name="Z_987023C7_1768_11D3_BC67_00104B6396E4_.wvu.Rows" hidden="1">#REF!,#REF!,#REF!,#REF!,#REF!,#REF!,#REF!,#REF!,#REF!,#REF!,#REF!</definedName>
    <definedName name="Z_987023CA_1768_11D3_BC67_00104B6396E4_.wvu.Cols" hidden="1">#REF!</definedName>
    <definedName name="Z_987023CA_1768_11D3_BC67_00104B6396E4_.wvu.Rows" hidden="1">#REF!,#REF!,#REF!,#REF!,#REF!,#REF!,#REF!,#REF!,#REF!,#REF!,#REF!,#REF!</definedName>
    <definedName name="Z_A64F73E0_49A6_11D3_94A0_00104B380291_.wvu.Cols" hidden="1">#REF!</definedName>
    <definedName name="Z_A64F73E0_49A6_11D3_94A0_00104B380291_.wvu.PrintArea" hidden="1">#REF!</definedName>
    <definedName name="Z_A64F73E0_49A6_11D3_94A0_00104B380291_.wvu.PrintTitles" hidden="1">'[20]ejecucion 01'!#REF!</definedName>
    <definedName name="Z_A64F73E0_49A6_11D3_94A0_00104B380291_.wvu.Rows" hidden="1">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01'!#REF!,'[20]ejecucion 01'!#REF!</definedName>
    <definedName name="Z_AAB44460_C296_11D3_BC6B_00104B6396E4_.wvu.Cols" hidden="1">#REF!</definedName>
    <definedName name="Z_AAB44460_C296_11D3_BC6B_00104B6396E4_.wvu.PrintArea" hidden="1">#REF!</definedName>
    <definedName name="Z_AAB44460_C296_11D3_BC6B_00104B6396E4_.wvu.Rows" hidden="1">#REF!,#REF!,#REF!,#REF!,#REF!,#REF!,#REF!,#REF!,#REF!</definedName>
    <definedName name="Z_AAB44462_C296_11D3_BC6B_00104B6396E4_.wvu.Cols" hidden="1">#REF!</definedName>
    <definedName name="Z_AAB44462_C296_11D3_BC6B_00104B6396E4_.wvu.PrintArea" hidden="1">#REF!</definedName>
    <definedName name="Z_AAB44462_C296_11D3_BC6B_00104B6396E4_.wvu.Rows" hidden="1">#REF!,#REF!,#REF!,#REF!</definedName>
    <definedName name="Z_AB1FB5C1_1F16_11D3_BC67_00104B6396E4_.wvu.Rows" hidden="1">#REF!,#REF!,#REF!,#REF!,#REF!,#REF!,#REF!,#REF!,#REF!,#REF!,#REF!</definedName>
    <definedName name="Z_AB1FB5C2_1F16_11D3_BC67_00104B6396E4_.wvu.Rows" hidden="1">#REF!,#REF!,#REF!,#REF!,#REF!,#REF!,#REF!,#REF!,#REF!,#REF!,#REF!</definedName>
    <definedName name="Z_E7D374E0_FE75_11D3_BC6E_00104B6396E4_.wvu.Cols" hidden="1">#REF!</definedName>
    <definedName name="Z_E7D374E0_FE75_11D3_BC6E_00104B6396E4_.wvu.PrintArea" hidden="1">#REF!</definedName>
    <definedName name="Z_E7D374E0_FE75_11D3_BC6E_00104B6396E4_.wvu.PrintTitles" hidden="1">#REF!</definedName>
    <definedName name="Z_E7D374E0_FE75_11D3_BC6E_00104B6396E4_.wvu.Rows" hidden="1">#REF!,#REF!,#REF!,#REF!,#REF!,#REF!,#REF!,#REF!,#REF!</definedName>
    <definedName name="Z_EE66A040_F7DA_11D2_BBB8_00104B37CB57_.wvu.PrintArea" hidden="1">#REF!</definedName>
    <definedName name="Z_EE66A040_F7DA_11D2_BBB8_00104B37CB57_.wvu.PrintTitles" hidden="1">#REF!</definedName>
    <definedName name="Z_EE66A040_F7DA_11D2_BBB8_00104B37CB57_.wvu.Rows" hidden="1">#REF!,#REF!,#REF!,#REF!,#REF!,#REF!,#REF!,#REF!,#REF!,#REF!,#REF!,#REF!,#REF!,#REF!,#REF!,#REF!,#REF!,#REF!</definedName>
    <definedName name="ZZZZ" hidden="1">[7]EJECUCION!$A$7:$IV$8,[7]EJECUCION!$A$10:$IV$10,[7]EJECUCION!#REF!,[7]EJECUCION!$A$30:$IV$43,[7]EJECUCION!$A$48:$IV$51,[7]EJECUCION!$A$54:$IV$55,[7]EJECUCION!$A$57:$IV$60,[7]EJECUCION!$A$62:$IV$63,[7]EJECUCION!$A$65:$IV$70,[7]EJECUCION!$A$73:$IV$85,[7]EJECUCION!$A$91:$IV$91,[7]EJECUCION!#REF!,[7]EJECUCION!#REF!,[7]EJECUCION!$A$96:$IV$97,[7]EJECUCION!$A$99:$IV$102,[7]EJECUCION!$A$104:$IV$107,[7]EJECUCION!$A$109:$IV$113,[7]EJECUCION!$A$115:$IV$128,[7]EJECUCION!$A$131:$IV$134,[7]EJECUCION!$A$136:$IV$139,[7]EJECUCION!$A$142:$IV$142,[7]EJECUCION!#REF!,[7]EJECUCION!#REF!,[7]EJECUCION!$A$168:$IV$168,[7]EJECUCION!$A$170:$IV$178,[7]EJECUCION!$A$180:$IV$182,[7]EJECUCION!$A$184:$IV$185,[7]EJECUCION!$A$187:$IV$188,[7]EJECUCION!$A$191:$IV$191,[7]EJECUCION!$A$193:$IV$198,[7]EJECUCION!$A$200:$IV$201,[7]EJECUCION!$A$203:$IV$205,[7]EJECUCION!$A$212:$IV$214,[7]EJECUCION!$A$216:$IV$216,[7]EJECUCION!$A$217:$IV$217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,[7]EJECUCION!#REF!</definedName>
  </definedNames>
  <calcPr calcId="152511"/>
  <pivotCaches>
    <pivotCache cacheId="6" r:id="rId31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7" i="1"/>
  <c r="J8" i="1"/>
  <c r="J9" i="1"/>
  <c r="J10" i="1"/>
  <c r="J11" i="1"/>
  <c r="J12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 l="1"/>
  <c r="J6" i="5"/>
  <c r="J7" i="5"/>
  <c r="J8" i="5"/>
  <c r="J9" i="5"/>
  <c r="J10" i="5"/>
  <c r="J11" i="5"/>
  <c r="J12" i="5"/>
  <c r="J13" i="5"/>
  <c r="J14" i="5"/>
  <c r="J15" i="5"/>
  <c r="J16" i="5"/>
  <c r="J17" i="5"/>
  <c r="O17" i="5" s="1"/>
  <c r="J18" i="5"/>
  <c r="O18" i="5" s="1"/>
  <c r="J19" i="5"/>
  <c r="J31" i="5" s="1"/>
  <c r="J20" i="5"/>
  <c r="O20" i="5" s="1"/>
  <c r="J21" i="5"/>
  <c r="O21" i="5" s="1"/>
  <c r="J22" i="5"/>
  <c r="J23" i="5"/>
  <c r="J24" i="5"/>
  <c r="O24" i="5" s="1"/>
  <c r="J25" i="5"/>
  <c r="J26" i="5"/>
  <c r="J27" i="5"/>
  <c r="O27" i="5" s="1"/>
  <c r="J28" i="5"/>
  <c r="O28" i="5" s="1"/>
  <c r="J29" i="5"/>
  <c r="O29" i="5" s="1"/>
  <c r="J30" i="5"/>
  <c r="O30" i="5" s="1"/>
  <c r="J5" i="5"/>
  <c r="O12" i="5"/>
  <c r="O13" i="5"/>
  <c r="O14" i="5"/>
  <c r="O15" i="5"/>
  <c r="O16" i="5"/>
  <c r="O6" i="5"/>
  <c r="O7" i="5"/>
  <c r="O8" i="5"/>
  <c r="O9" i="5"/>
  <c r="O10" i="5"/>
  <c r="O11" i="5"/>
  <c r="O22" i="5"/>
  <c r="O23" i="5"/>
  <c r="O25" i="5"/>
  <c r="O26" i="5"/>
  <c r="O5" i="5"/>
  <c r="H31" i="5"/>
  <c r="O19" i="5" l="1"/>
  <c r="K31" i="5"/>
  <c r="L31" i="5"/>
  <c r="M31" i="5"/>
  <c r="N31" i="5"/>
  <c r="O31" i="5"/>
  <c r="I31" i="5"/>
  <c r="G31" i="5"/>
  <c r="F31" i="5"/>
  <c r="L28" i="1" l="1"/>
  <c r="K28" i="1"/>
  <c r="G32" i="1" l="1"/>
  <c r="L33" i="1" l="1"/>
  <c r="I33" i="1" l="1"/>
  <c r="G33" i="1"/>
  <c r="F13" i="1" l="1"/>
  <c r="F33" i="1" l="1"/>
  <c r="K33" i="1"/>
  <c r="H33" i="1"/>
</calcChain>
</file>

<file path=xl/sharedStrings.xml><?xml version="1.0" encoding="utf-8"?>
<sst xmlns="http://schemas.openxmlformats.org/spreadsheetml/2006/main" count="246" uniqueCount="75">
  <si>
    <t>Programa Dirección de Obras Hidráulicas - ST22</t>
  </si>
  <si>
    <t>Nombre de la Infraestructura</t>
  </si>
  <si>
    <t xml:space="preserve">Región </t>
  </si>
  <si>
    <t xml:space="preserve">Embalse Chironta </t>
  </si>
  <si>
    <t>Arica y Parinacota</t>
  </si>
  <si>
    <t>Embalse Valle Hermoso</t>
  </si>
  <si>
    <t>Coquimbo</t>
  </si>
  <si>
    <t>Embalse El Bato</t>
  </si>
  <si>
    <t>Sistema de Regadío Cuncumen</t>
  </si>
  <si>
    <t>Valparaiso</t>
  </si>
  <si>
    <t xml:space="preserve">Embalse Chacrillas </t>
  </si>
  <si>
    <t>Embalse Ancoa</t>
  </si>
  <si>
    <t>Maule</t>
  </si>
  <si>
    <t>Diseño Centro de Información Ambiental</t>
  </si>
  <si>
    <t xml:space="preserve">Embalse Corrales </t>
  </si>
  <si>
    <t xml:space="preserve">Embalse El Melón </t>
  </si>
  <si>
    <t>Seguimiento y Control Ambiental</t>
  </si>
  <si>
    <t>Monitoreo de Variables Limnológicas</t>
  </si>
  <si>
    <t>Reforestación</t>
  </si>
  <si>
    <t>Mantención, Reforestación y Monitoreo de Planes de Manejo</t>
  </si>
  <si>
    <t xml:space="preserve">Seguimiento y Monitoreo Ambiental </t>
  </si>
  <si>
    <t>Cercado y mantención de Bosque de Protección</t>
  </si>
  <si>
    <t>Seguimiento Ambiental</t>
  </si>
  <si>
    <t>Regularización de Medidas de Recreación y Conservación del Bosque</t>
  </si>
  <si>
    <t>Mantención Forestación</t>
  </si>
  <si>
    <t>Mantención Reforestación</t>
  </si>
  <si>
    <t>Seguimiento y Monitoreo Calidad de Aguas</t>
  </si>
  <si>
    <t>Mantención, Reforestación y monitoreo de Planes de Manejo forestal y de Preservación</t>
  </si>
  <si>
    <t>ST-ITEM-ASIG</t>
  </si>
  <si>
    <t>Monto
Ley 2025
(M$ 2025)</t>
  </si>
  <si>
    <t>Alcance</t>
  </si>
  <si>
    <t>Monto
Vigente 2025
(M$ 2025)</t>
  </si>
  <si>
    <t>Estudio de Impacto Ambiental</t>
  </si>
  <si>
    <t>Río Andalién</t>
  </si>
  <si>
    <t>Biobío</t>
  </si>
  <si>
    <t>Embalse Empedrado</t>
  </si>
  <si>
    <t>Construcción Centro de Información Ambiental</t>
  </si>
  <si>
    <t>Monto Arrastres
2026
(M$ 2025)</t>
  </si>
  <si>
    <t>Monto Nuevos
2026
(M$ 2025)</t>
  </si>
  <si>
    <t>Monto Total
2026
(M$ 2025)</t>
  </si>
  <si>
    <t>Monto
Arrastres 2027
(M$ 2025)</t>
  </si>
  <si>
    <t>Monto
Arrastres 2028
(M$ 2025)</t>
  </si>
  <si>
    <t>Convenio Universidad de Tarapacá</t>
  </si>
  <si>
    <t xml:space="preserve">Total Programa DOH Compromisos Ambientales ST 22 </t>
  </si>
  <si>
    <t>22-11-999</t>
  </si>
  <si>
    <t>Elevación mécanica Pencahue</t>
  </si>
  <si>
    <t>Total general</t>
  </si>
  <si>
    <t>Suma de Monto Arrastres</t>
  </si>
  <si>
    <t>Suma de Monto Nuevos</t>
  </si>
  <si>
    <t>Suma de Monto Total</t>
  </si>
  <si>
    <t>Detalle Presupuesto Compromisos Ambientales</t>
  </si>
  <si>
    <t>Normativa asociada
(RCA, PMF, etc)</t>
  </si>
  <si>
    <t>Seguimiento y Control Ambiental 2024-2026</t>
  </si>
  <si>
    <t>Monto Total
Quinquenio
2026-2030
(M$ 2025)</t>
  </si>
  <si>
    <t>Monto
Pagado
Enero a Mayo
(M$ 2025)</t>
  </si>
  <si>
    <t>Monto
2027
(M$ 2025)</t>
  </si>
  <si>
    <t>Monto
2028
(M$ 2025)</t>
  </si>
  <si>
    <t>Monto
2029
(M$ 2025)</t>
  </si>
  <si>
    <t>Monto
2030
(M$ 2025)</t>
  </si>
  <si>
    <t>RCA N° 036 de fecha 22/09/2014</t>
  </si>
  <si>
    <t>Convenio INIA</t>
  </si>
  <si>
    <t>RCA N° 004 de fecha 04/01/2012</t>
  </si>
  <si>
    <t>RCA N° 146 de fecha 02/11/2000</t>
  </si>
  <si>
    <t>Sin RCA</t>
  </si>
  <si>
    <t>RCA N° 1252 de fecha 27/08/2009</t>
  </si>
  <si>
    <t>RCA N° 69 de fecha 14-04-2010</t>
  </si>
  <si>
    <t>RCA N° 109 del 22 de octubre de 1999</t>
  </si>
  <si>
    <t>RCA Nº 267 de 02/09/2008</t>
  </si>
  <si>
    <t>Nombre de la
Infraestructura</t>
  </si>
  <si>
    <t>RCA N° 375 de fecha 12-10-2006</t>
  </si>
  <si>
    <t>Arica</t>
  </si>
  <si>
    <t>RCA Nº146/2000, mod. por RCA Nº187/2002</t>
  </si>
  <si>
    <t>PMF N° 346 de 29-12-2021</t>
  </si>
  <si>
    <t>Mantención, Reforestación y monitoreo de PMF y de Preservación</t>
  </si>
  <si>
    <t>región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</si>
</sst>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sz val="11"/>
      <name val="Calibri"/>
      <family val="2"/>
      <scheme val="minor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5FA1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1" fillId="2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2" borderId="5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1" fillId="2" borderId="0" xfId="0" applyFont="1" applyFill="1" applyAlignment="1">
      <alignment horizontal="right" vertical="center" indent="1"/>
    </xf>
    <xf numFmtId="0" fontId="0" fillId="0" borderId="0" xfId="0" applyAlignment="1">
      <alignment horizontal="right" indent="1"/>
    </xf>
    <xf numFmtId="0" fontId="6" fillId="0" borderId="0" xfId="0" applyFont="1" applyAlignment="1">
      <alignment horizontal="right" indent="1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0" fontId="1" fillId="2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1" applyFont="1" applyFill="1" applyBorder="1" applyAlignment="1">
      <alignment horizontal="left" vertical="center" wrapText="1" indent="1"/>
    </xf>
    <xf numFmtId="3" fontId="1" fillId="2" borderId="2" xfId="1" applyNumberFormat="1" applyFont="1" applyFill="1" applyBorder="1" applyAlignment="1">
      <alignment horizontal="right" vertical="center" indent="1"/>
    </xf>
    <xf numFmtId="3" fontId="1" fillId="2" borderId="2" xfId="1" quotePrefix="1" applyNumberFormat="1" applyFont="1" applyFill="1" applyBorder="1" applyAlignment="1">
      <alignment horizontal="right" vertical="center" indent="1"/>
    </xf>
    <xf numFmtId="3" fontId="7" fillId="4" borderId="2" xfId="1" applyNumberFormat="1" applyFont="1" applyFill="1" applyBorder="1" applyAlignment="1">
      <alignment horizontal="right" vertical="center" indent="1"/>
    </xf>
    <xf numFmtId="3" fontId="4" fillId="3" borderId="2" xfId="1" applyNumberFormat="1" applyFont="1" applyFill="1" applyBorder="1" applyAlignment="1">
      <alignment horizontal="right" vertical="center" indent="1"/>
    </xf>
    <xf numFmtId="0" fontId="3" fillId="3" borderId="2" xfId="1" applyFont="1" applyFill="1" applyBorder="1" applyAlignment="1">
      <alignment vertical="center" wrapText="1"/>
    </xf>
    <xf numFmtId="0" fontId="3" fillId="2" borderId="0" xfId="1" applyFont="1" applyFill="1" applyAlignment="1">
      <alignment vertical="center"/>
    </xf>
    <xf numFmtId="3" fontId="1" fillId="0" borderId="2" xfId="1" applyNumberFormat="1" applyFont="1" applyFill="1" applyBorder="1" applyAlignment="1">
      <alignment horizontal="right" vertical="center" inden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2" xfId="1" applyFont="1" applyFill="1" applyBorder="1" applyAlignment="1">
      <alignment horizontal="left" vertical="center" wrapText="1" indent="1"/>
    </xf>
    <xf numFmtId="0" fontId="1" fillId="5" borderId="2" xfId="0" applyFont="1" applyFill="1" applyBorder="1" applyAlignment="1">
      <alignment horizontal="left" vertical="center" wrapText="1" indent="1"/>
    </xf>
    <xf numFmtId="0" fontId="1" fillId="5" borderId="2" xfId="0" applyFont="1" applyFill="1" applyBorder="1" applyAlignment="1">
      <alignment horizontal="center" vertical="center"/>
    </xf>
    <xf numFmtId="0" fontId="1" fillId="5" borderId="2" xfId="1" applyFont="1" applyFill="1" applyBorder="1" applyAlignment="1">
      <alignment horizontal="left" vertical="center" wrapText="1" indent="1"/>
    </xf>
    <xf numFmtId="3" fontId="1" fillId="5" borderId="2" xfId="1" applyNumberFormat="1" applyFont="1" applyFill="1" applyBorder="1" applyAlignment="1">
      <alignment horizontal="right" vertical="center" indent="1"/>
    </xf>
    <xf numFmtId="0" fontId="3" fillId="2" borderId="0" xfId="1" applyFont="1" applyFill="1" applyAlignment="1">
      <alignment horizontal="center" vertical="center"/>
    </xf>
    <xf numFmtId="0" fontId="3" fillId="3" borderId="2" xfId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41" fontId="0" fillId="0" borderId="0" xfId="0" applyNumberFormat="1"/>
  </cellXfs>
  <cellStyles count="2">
    <cellStyle name="Normal" xfId="0" builtinId="0"/>
    <cellStyle name="Normal 28" xfId="1"/>
  </cellStyles>
  <dxfs count="12">
    <dxf>
      <numFmt numFmtId="3" formatCode="#,##0"/>
    </dxf>
    <dxf>
      <numFmt numFmtId="3" formatCode="#,##0"/>
    </dxf>
    <dxf>
      <numFmt numFmtId="33" formatCode="_ * #,##0_ ;_ * \-#,##0_ ;_ * &quot;-&quot;_ ;_ @_ "/>
    </dxf>
    <dxf>
      <numFmt numFmtId="3" formatCode="#,##0"/>
    </dxf>
    <dxf>
      <numFmt numFmtId="3" formatCode="#,##0"/>
    </dxf>
    <dxf>
      <numFmt numFmtId="33" formatCode="_ * #,##0_ ;_ * \-#,##0_ ;_ * &quot;-&quot;_ ;_ @_ "/>
    </dxf>
    <dxf>
      <numFmt numFmtId="3" formatCode="#,##0"/>
    </dxf>
    <dxf>
      <numFmt numFmtId="3" formatCode="#,##0"/>
    </dxf>
    <dxf>
      <numFmt numFmtId="33" formatCode="_ * #,##0_ ;_ * \-#,##0_ ;_ * &quot;-&quot;_ ;_ @_ "/>
    </dxf>
    <dxf>
      <numFmt numFmtId="33" formatCode="_ * #,##0_ ;_ * \-#,##0_ ;_ * &quot;-&quot;_ ;_ @_ 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005F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calcChain" Target="calcChain.xml"/><Relationship Id="rId8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ulcano\SISTEMAS\EJECUCION%20PRESUPUESTARIA\EJEC%202006\Ejind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SISTEMAS/PRESUPUESTO/ppto%202005/PPTO%202005/PROYECTO%20PPTO%20%202005b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SISTEMAS/EJECUCION%20PRESUPUESTARIA/EJEC%202011/Ejind0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SISTEMAS/EJECUCION%20PRESUPUESTARIA/EJEC%202006/Ejsubs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ulcano\SISTEMAS\EJECUCION%20PRESUPUESTARIA\EJEC%202006\ejminagri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o.cardenas/Desktop/FLOTA%20NACIONAL/RECOGE%202012/JUNIO/RECOGE%20Junio%202012%20OHOIGGIN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0358.indap.nac\INVERSIONES%20Y%20PROYECTOS\Users\ccuevas\AppData\Local\Microsoft\Windows\Temporary%20Internet%20Files\Content.Outlook\QCUC47B4\vehiculos%20RM%20Acciones%20Aseguramiento-Circular-16-v3%200_Septiembre%202016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ejecucion%20presupuestaria/EJEC2012/Ejecuciones/ejminagri_12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ejecucion%20presupuestaria/EJEC2014/Ejecuciones/ejminagri_14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SISTEMAS/EJECUCION%20PRESUPUESTARIA/EJEC%202011/Ejsag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SISTEMAS/PRESUPUESTO/ppto%202007/MINAGRI%20PPTO%20APROBADO%20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nsilva/Configuraci&#243;n%20local/Archivos%20temporales%20de%20Internet/Content.Outlook/7ZO6QGY8/SISTEMAS/EJECUCION%20PRESUPUESTARIA/EJEC%202006/ejminagri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SISTEMAS/EJECUCION%20PRESUPUESTARIA/EJEC%202011/Ejconaf2012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SISTEMAS/EJECUCION%20PRESUPUESTARIA/EJEC%202006/Ejind0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SISTEMAS/EJECUCION%20PRESUPUESTARIA/EJEC%202006/resumen%20ministerial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vergara/Desktop/Presupuesto%202014%20INDAP%20durresti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EMP\PLANTA%20TEC%20PROPUESTA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SISTEMAS/EJECUCION%20PRESUPUESTARIA/EJEC%202006/Ejodepa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nsilva/Configuraci&#243;n%20local/Archivos%20temporales%20de%20Internet/Content.Outlook/7ZO6QGY8/SISTEMAS/EJECUCION%20PRESUPUESTARIA/EJEC%202006/resumen%20ministerial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mina.cubillos/Downloads/ReporteHacienda%20-%202025-04-29T162639.89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ISTEMAS/EJECUCION%20PRESUPUESTARIA/EJEC%202006/ejminagr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ISTEMAS/EJECUCION%20PRESUPUESTARIA/EJEC%202011/Ejsubs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ISTEMAS/PRESUPUESTO/EXPLO%202005/OTROS/PRESUPUESTO/explo2002/VARIOS/Libro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RESUPUESTO/EXPLORATORIO/EXPLO2012/9%20INFORME%20FINAL/Libro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SISTEMAS/EJECUCION%20PRESUPUESTARIA/EJEC%202005/Ejind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ulcano\SISTEMAS\EJECUCION%20PRESUPUESTARIA\EJEC%202006\Ejconaf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spoblete\recursos\Documents%20and%20Settings\eretamalv.INDAP\Mis%20documentos\xmr_char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PRESUPUESTO"/>
      <sheetName val="EJECUCION"/>
      <sheetName val="detalle"/>
      <sheetName val="mes"/>
      <sheetName val="Categorías DIPRES"/>
      <sheetName val="minagri"/>
      <sheetName val="COMPROMISO"/>
      <sheetName val="Gráfico2"/>
    </sheetNames>
    <sheetDataSet>
      <sheetData sheetId="0">
        <row r="31">
          <cell r="E31">
            <v>21488131</v>
          </cell>
        </row>
      </sheetData>
      <sheetData sheetId="1"/>
      <sheetData sheetId="2">
        <row r="4">
          <cell r="D4" t="str">
            <v>SEPTIEMBRE</v>
          </cell>
        </row>
        <row r="22">
          <cell r="B22" t="str">
            <v>01</v>
          </cell>
          <cell r="E22" t="str">
            <v>Terrenos</v>
          </cell>
          <cell r="F22">
            <v>0</v>
          </cell>
          <cell r="R22">
            <v>490.84800000000001</v>
          </cell>
          <cell r="S22">
            <v>0</v>
          </cell>
          <cell r="T22">
            <v>0</v>
          </cell>
          <cell r="U22" t="str">
            <v xml:space="preserve">     -- </v>
          </cell>
        </row>
        <row r="35">
          <cell r="B35" t="str">
            <v>01</v>
          </cell>
          <cell r="D35" t="str">
            <v>006</v>
          </cell>
          <cell r="E35" t="str">
            <v>Transferencias al S. Privado</v>
          </cell>
          <cell r="F35">
            <v>57471175</v>
          </cell>
          <cell r="G35">
            <v>431507.03399999999</v>
          </cell>
          <cell r="H35">
            <v>1414043.825</v>
          </cell>
          <cell r="I35">
            <v>2411173.87</v>
          </cell>
          <cell r="J35">
            <v>2486225.4720000001</v>
          </cell>
          <cell r="K35">
            <v>3708452.4780000001</v>
          </cell>
          <cell r="L35">
            <v>3832541.051</v>
          </cell>
          <cell r="M35">
            <v>4106467.5959999999</v>
          </cell>
          <cell r="N35">
            <v>4645700.1110000005</v>
          </cell>
          <cell r="O35">
            <v>5146828.6310000001</v>
          </cell>
          <cell r="P35">
            <v>5908270.2039999999</v>
          </cell>
          <cell r="Q35">
            <v>6017798.004999999</v>
          </cell>
          <cell r="R35">
            <v>12272956.547000002</v>
          </cell>
          <cell r="S35">
            <v>52381964.824000001</v>
          </cell>
          <cell r="T35">
            <v>5089210.175999999</v>
          </cell>
          <cell r="U35">
            <v>0.91144760523862611</v>
          </cell>
          <cell r="V35">
            <v>3444698.4750000001</v>
          </cell>
        </row>
        <row r="64">
          <cell r="E64">
            <v>0</v>
          </cell>
          <cell r="F64">
            <v>0</v>
          </cell>
          <cell r="P64">
            <v>14369.887000000001</v>
          </cell>
          <cell r="Q64">
            <v>257692.44</v>
          </cell>
          <cell r="R64">
            <v>5900000</v>
          </cell>
          <cell r="S64">
            <v>0</v>
          </cell>
          <cell r="T64">
            <v>0</v>
          </cell>
          <cell r="U64" t="str">
            <v xml:space="preserve">     -- </v>
          </cell>
        </row>
        <row r="87">
          <cell r="C87" t="str">
            <v>30036558-0</v>
          </cell>
          <cell r="E87" t="str">
            <v>Mejoramiento Segundo Nivel Area Chillán</v>
          </cell>
          <cell r="F87">
            <v>32711</v>
          </cell>
          <cell r="Q87">
            <v>1258</v>
          </cell>
          <cell r="R87">
            <v>2132</v>
          </cell>
          <cell r="S87">
            <v>1258</v>
          </cell>
          <cell r="T87">
            <v>31453</v>
          </cell>
          <cell r="U87">
            <v>3.845801106661368E-2</v>
          </cell>
        </row>
        <row r="88">
          <cell r="C88" t="str">
            <v>20107245-1</v>
          </cell>
          <cell r="E88" t="str">
            <v>Construcción Oficina Galvarino</v>
          </cell>
          <cell r="F88">
            <v>19500</v>
          </cell>
          <cell r="R88">
            <v>19072.5</v>
          </cell>
          <cell r="S88">
            <v>19072.5</v>
          </cell>
          <cell r="T88">
            <v>427.5</v>
          </cell>
          <cell r="U88">
            <v>0.97807692307692307</v>
          </cell>
          <cell r="V88">
            <v>195</v>
          </cell>
        </row>
        <row r="89">
          <cell r="C89" t="str">
            <v>30045515-0</v>
          </cell>
          <cell r="E89" t="str">
            <v>Construcción Oficina Area Coyhaique</v>
          </cell>
          <cell r="F89">
            <v>5691</v>
          </cell>
          <cell r="Q89">
            <v>1280.6099999999999</v>
          </cell>
          <cell r="R89">
            <v>3784.8589999999999</v>
          </cell>
          <cell r="S89">
            <v>5065.4690000000001</v>
          </cell>
          <cell r="T89">
            <v>625.53099999999995</v>
          </cell>
          <cell r="U89">
            <v>0.89008416798453704</v>
          </cell>
          <cell r="V89">
            <v>338.16</v>
          </cell>
        </row>
        <row r="93">
          <cell r="C93" t="str">
            <v>30035826-0</v>
          </cell>
          <cell r="E93" t="str">
            <v>Ampliación Of. Area Achao</v>
          </cell>
          <cell r="F93">
            <v>1956</v>
          </cell>
          <cell r="R93">
            <v>0</v>
          </cell>
          <cell r="S93">
            <v>0</v>
          </cell>
          <cell r="T93">
            <v>1956</v>
          </cell>
          <cell r="U93">
            <v>0</v>
          </cell>
        </row>
        <row r="94">
          <cell r="C94">
            <v>0</v>
          </cell>
          <cell r="E94">
            <v>0</v>
          </cell>
          <cell r="F94">
            <v>0</v>
          </cell>
          <cell r="R94">
            <v>84018.429000000004</v>
          </cell>
          <cell r="S94">
            <v>0</v>
          </cell>
          <cell r="T94">
            <v>0</v>
          </cell>
          <cell r="U94" t="str">
            <v xml:space="preserve">     -- </v>
          </cell>
        </row>
        <row r="95">
          <cell r="C95">
            <v>0</v>
          </cell>
          <cell r="E95">
            <v>0</v>
          </cell>
          <cell r="F95">
            <v>0</v>
          </cell>
          <cell r="R95">
            <v>0</v>
          </cell>
          <cell r="S95">
            <v>0</v>
          </cell>
          <cell r="T95">
            <v>0</v>
          </cell>
          <cell r="U95" t="str">
            <v xml:space="preserve">     -- </v>
          </cell>
        </row>
        <row r="96">
          <cell r="C96">
            <v>0</v>
          </cell>
          <cell r="D96" t="str">
            <v>Adq. Inmueble Of. Area Sn. Antonio</v>
          </cell>
          <cell r="E96">
            <v>0</v>
          </cell>
          <cell r="F96">
            <v>0</v>
          </cell>
          <cell r="I96">
            <v>9915.3880000000008</v>
          </cell>
          <cell r="J96">
            <v>828.904</v>
          </cell>
          <cell r="K96">
            <v>230.77600000000001</v>
          </cell>
          <cell r="L96">
            <v>9345.3960000000006</v>
          </cell>
          <cell r="M96">
            <v>71</v>
          </cell>
          <cell r="N96">
            <v>50.356999999999999</v>
          </cell>
          <cell r="O96">
            <v>611.70000000000005</v>
          </cell>
          <cell r="Q96">
            <v>106.512</v>
          </cell>
          <cell r="R96">
            <v>0</v>
          </cell>
          <cell r="S96">
            <v>0</v>
          </cell>
          <cell r="T96">
            <v>0</v>
          </cell>
          <cell r="U96" t="str">
            <v xml:space="preserve">     -- </v>
          </cell>
          <cell r="V96">
            <v>0</v>
          </cell>
          <cell r="W96">
            <v>0</v>
          </cell>
        </row>
        <row r="97">
          <cell r="C97" t="str">
            <v xml:space="preserve"> </v>
          </cell>
          <cell r="D97" t="str">
            <v>Ampliación Of. Area Ancud</v>
          </cell>
          <cell r="E97" t="str">
            <v>.</v>
          </cell>
          <cell r="F97">
            <v>0</v>
          </cell>
          <cell r="G97">
            <v>1215.5039999999999</v>
          </cell>
          <cell r="H97">
            <v>1190.5039999999999</v>
          </cell>
          <cell r="I97">
            <v>3316.5949999999998</v>
          </cell>
          <cell r="J97">
            <v>1338.2850000000001</v>
          </cell>
          <cell r="K97">
            <v>1196.269</v>
          </cell>
          <cell r="L97">
            <v>3629.5909999999999</v>
          </cell>
          <cell r="M97">
            <v>1126.7270000000001</v>
          </cell>
          <cell r="N97">
            <v>1126.7270000000001</v>
          </cell>
          <cell r="O97">
            <v>1126.7270000000001</v>
          </cell>
          <cell r="P97">
            <v>1126.7270000000001</v>
          </cell>
          <cell r="Q97">
            <v>340.14400000000001</v>
          </cell>
          <cell r="R97">
            <v>0</v>
          </cell>
          <cell r="S97">
            <v>0</v>
          </cell>
          <cell r="T97">
            <v>0</v>
          </cell>
          <cell r="U97" t="str">
            <v xml:space="preserve">     -- </v>
          </cell>
          <cell r="V97">
            <v>0</v>
          </cell>
          <cell r="W97">
            <v>0</v>
          </cell>
        </row>
        <row r="98">
          <cell r="C98" t="str">
            <v>30035826-0</v>
          </cell>
          <cell r="D98" t="str">
            <v>Ampliación Of. Area Achao</v>
          </cell>
          <cell r="E98">
            <v>0</v>
          </cell>
          <cell r="F98">
            <v>22287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</row>
      </sheetData>
      <sheetData sheetId="3">
        <row r="6">
          <cell r="D6">
            <v>2818446</v>
          </cell>
        </row>
      </sheetData>
      <sheetData sheetId="4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MINAGRI"/>
      <sheetName val="SUBSE"/>
      <sheetName val="SUBSE NORMAL"/>
      <sheetName val="SUBSE  FONDOS"/>
      <sheetName val="ODEPA"/>
      <sheetName val="INDAP"/>
      <sheetName val="SAG total"/>
      <sheetName val="SAG 01"/>
      <sheetName val="SAG 04"/>
      <sheetName val="SAG (05"/>
      <sheetName val="CONAF 01"/>
      <sheetName val="CONAF 02"/>
      <sheetName val="CNR"/>
      <sheetName val="RESUMEN GENERAL(INSTIT)"/>
      <sheetName val="correccion monetaria 2004"/>
      <sheetName val="resumen CON S DEUDA"/>
      <sheetName val="resumen SIN SER DEUDA (2)"/>
      <sheetName val="resumen SIN S DEUDA (2)"/>
      <sheetName val="SUBSE (2)"/>
    </sheetNames>
    <sheetDataSet>
      <sheetData sheetId="0"/>
      <sheetData sheetId="1">
        <row r="1">
          <cell r="F1" t="str">
            <v>PERSONAL</v>
          </cell>
        </row>
        <row r="2">
          <cell r="F2" t="str">
            <v>RESTO</v>
          </cell>
        </row>
        <row r="3">
          <cell r="F3" t="str">
            <v>SERVICIO DEUDA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PRESUPUESTO"/>
      <sheetName val="EJECUCION"/>
      <sheetName val="detalle"/>
      <sheetName val="mes"/>
    </sheetNames>
    <sheetDataSet>
      <sheetData sheetId="0"/>
      <sheetData sheetId="1"/>
      <sheetData sheetId="2">
        <row r="1">
          <cell r="F1">
            <v>0</v>
          </cell>
        </row>
      </sheetData>
      <sheetData sheetId="3"/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BALANCE1"/>
      <sheetName val="BALANCE2"/>
      <sheetName val="PRESUPUESTO1"/>
      <sheetName val="PRESUPUESTO2"/>
      <sheetName val="EJECUCION1"/>
      <sheetName val="EJECUCION2"/>
      <sheetName val="detalle"/>
      <sheetName val="mes"/>
    </sheetNames>
    <sheetDataSet>
      <sheetData sheetId="0"/>
      <sheetData sheetId="1"/>
      <sheetData sheetId="2">
        <row r="1">
          <cell r="A1" t="str">
            <v>SUBSECRETARIA DE AGRICULTURA 02 INVESTIGACION E INNOVACION TECNOLOGICA SILVOAGROPECUARIA</v>
          </cell>
        </row>
        <row r="2">
          <cell r="A2" t="str">
            <v>BALANCE PRESUPUESTARIO 2006</v>
          </cell>
        </row>
        <row r="3">
          <cell r="A3" t="str">
            <v>(EN MILES DE $ )</v>
          </cell>
        </row>
        <row r="4">
          <cell r="A4" t="str">
            <v>Avance a:</v>
          </cell>
          <cell r="D4" t="str">
            <v>SEPTIEMBRE</v>
          </cell>
        </row>
        <row r="5">
          <cell r="A5" t="str">
            <v>S</v>
          </cell>
          <cell r="B5" t="str">
            <v>I</v>
          </cell>
          <cell r="C5" t="str">
            <v>A</v>
          </cell>
          <cell r="D5" t="str">
            <v>ASIGNACION</v>
          </cell>
          <cell r="E5" t="str">
            <v xml:space="preserve">  PPTO.VIG.</v>
          </cell>
          <cell r="F5" t="str">
            <v>EJECUCION</v>
          </cell>
          <cell r="G5" t="str">
            <v>SALDO</v>
          </cell>
          <cell r="H5" t="str">
            <v>% AVANCE</v>
          </cell>
          <cell r="I5" t="str">
            <v>DEVENG.</v>
          </cell>
        </row>
        <row r="6">
          <cell r="A6" t="str">
            <v>05</v>
          </cell>
          <cell r="D6" t="str">
            <v>TRANSFERENCIAS CORRIENTES</v>
          </cell>
          <cell r="E6">
            <v>1806048</v>
          </cell>
          <cell r="F6">
            <v>304680.75900000002</v>
          </cell>
          <cell r="G6">
            <v>1501367.2409999999</v>
          </cell>
          <cell r="H6">
            <v>0.16870025547493755</v>
          </cell>
          <cell r="I6">
            <v>0</v>
          </cell>
        </row>
        <row r="7">
          <cell r="B7" t="str">
            <v>02</v>
          </cell>
          <cell r="D7" t="str">
            <v>Secret. y Adm. Gral. De Economía (Prog. 05)</v>
          </cell>
          <cell r="E7">
            <v>306048</v>
          </cell>
          <cell r="F7">
            <v>304680.75900000002</v>
          </cell>
          <cell r="G7">
            <v>1367.24099999998</v>
          </cell>
          <cell r="H7">
            <v>0.99553259292659979</v>
          </cell>
          <cell r="I7">
            <v>0.99553259292659979</v>
          </cell>
        </row>
        <row r="8">
          <cell r="B8" t="str">
            <v>03</v>
          </cell>
          <cell r="D8" t="str">
            <v xml:space="preserve">FIC - Innovación Empresarial </v>
          </cell>
          <cell r="E8">
            <v>1500000</v>
          </cell>
          <cell r="F8">
            <v>0</v>
          </cell>
          <cell r="G8">
            <v>1500000</v>
          </cell>
          <cell r="H8">
            <v>0</v>
          </cell>
          <cell r="I8">
            <v>1</v>
          </cell>
        </row>
        <row r="9">
          <cell r="A9" t="str">
            <v>09</v>
          </cell>
          <cell r="D9" t="str">
            <v>APORTE FISCAL</v>
          </cell>
          <cell r="E9">
            <v>15384905</v>
          </cell>
          <cell r="F9">
            <v>11986000</v>
          </cell>
          <cell r="G9">
            <v>3398905</v>
          </cell>
          <cell r="H9">
            <v>0.77907533390683925</v>
          </cell>
          <cell r="I9">
            <v>0</v>
          </cell>
        </row>
        <row r="10">
          <cell r="A10" t="str">
            <v xml:space="preserve"> </v>
          </cell>
          <cell r="B10" t="str">
            <v>01</v>
          </cell>
          <cell r="D10" t="str">
            <v>Libre</v>
          </cell>
          <cell r="E10">
            <v>15384905</v>
          </cell>
          <cell r="F10">
            <v>11986000</v>
          </cell>
          <cell r="G10">
            <v>3398905</v>
          </cell>
          <cell r="H10">
            <v>0.77907533390683925</v>
          </cell>
          <cell r="I10">
            <v>0</v>
          </cell>
        </row>
        <row r="11">
          <cell r="D11" t="str">
            <v>-Remuneraciones</v>
          </cell>
          <cell r="E11">
            <v>0</v>
          </cell>
          <cell r="F11">
            <v>0</v>
          </cell>
          <cell r="G11">
            <v>0</v>
          </cell>
          <cell r="H11" t="str">
            <v xml:space="preserve">     -- </v>
          </cell>
          <cell r="I11">
            <v>0</v>
          </cell>
        </row>
        <row r="12">
          <cell r="D12" t="str">
            <v>-Resto</v>
          </cell>
          <cell r="E12">
            <v>15384905</v>
          </cell>
          <cell r="F12">
            <v>11986000</v>
          </cell>
          <cell r="G12">
            <v>3398905</v>
          </cell>
          <cell r="H12">
            <v>0.77907533390683925</v>
          </cell>
          <cell r="I12">
            <v>0</v>
          </cell>
        </row>
        <row r="13">
          <cell r="A13" t="str">
            <v xml:space="preserve"> </v>
          </cell>
          <cell r="D13" t="str">
            <v>SUBTOTAL INGRESOS</v>
          </cell>
          <cell r="E13">
            <v>17190953</v>
          </cell>
          <cell r="F13">
            <v>12290680.759</v>
          </cell>
          <cell r="G13">
            <v>4900272.2410000004</v>
          </cell>
          <cell r="H13">
            <v>0.71495051839185408</v>
          </cell>
          <cell r="I13">
            <v>0</v>
          </cell>
        </row>
        <row r="14">
          <cell r="A14" t="str">
            <v>15</v>
          </cell>
          <cell r="D14" t="str">
            <v>SALDO INICIAL DE CAJA</v>
          </cell>
          <cell r="E14">
            <v>205000</v>
          </cell>
          <cell r="F14">
            <v>205000</v>
          </cell>
          <cell r="G14">
            <v>0</v>
          </cell>
          <cell r="H14">
            <v>1</v>
          </cell>
          <cell r="I14">
            <v>0</v>
          </cell>
        </row>
        <row r="15">
          <cell r="A15" t="str">
            <v xml:space="preserve"> </v>
          </cell>
          <cell r="D15" t="str">
            <v>TOTAL INGRESOS</v>
          </cell>
          <cell r="E15">
            <v>17395953</v>
          </cell>
          <cell r="F15">
            <v>12495680.759</v>
          </cell>
          <cell r="G15">
            <v>4900272.2410000004</v>
          </cell>
          <cell r="H15">
            <v>0.71830964127116226</v>
          </cell>
          <cell r="I15">
            <v>0</v>
          </cell>
        </row>
        <row r="16">
          <cell r="A16" t="str">
            <v xml:space="preserve"> 21</v>
          </cell>
          <cell r="D16" t="str">
            <v>GASTOS EN PERSONAL</v>
          </cell>
          <cell r="E16">
            <v>0</v>
          </cell>
          <cell r="F16">
            <v>0</v>
          </cell>
          <cell r="G16">
            <v>0</v>
          </cell>
          <cell r="H16" t="e">
            <v>#DIV/0!</v>
          </cell>
          <cell r="I16">
            <v>0</v>
          </cell>
        </row>
        <row r="17">
          <cell r="A17" t="str">
            <v xml:space="preserve"> 22</v>
          </cell>
          <cell r="D17" t="str">
            <v>BIENES Y SERV. DE CONSUMO</v>
          </cell>
          <cell r="E17">
            <v>0</v>
          </cell>
          <cell r="F17">
            <v>0</v>
          </cell>
          <cell r="G17">
            <v>0</v>
          </cell>
          <cell r="H17" t="e">
            <v>#DIV/0!</v>
          </cell>
          <cell r="I17">
            <v>0</v>
          </cell>
        </row>
        <row r="18">
          <cell r="A18" t="str">
            <v>24</v>
          </cell>
          <cell r="D18" t="str">
            <v>TRANSFERENCIAS CTES.</v>
          </cell>
          <cell r="E18">
            <v>17395953</v>
          </cell>
          <cell r="F18">
            <v>11369418.759</v>
          </cell>
          <cell r="G18">
            <v>6026534.2410000004</v>
          </cell>
          <cell r="H18">
            <v>0.653566881848899</v>
          </cell>
          <cell r="I18">
            <v>0</v>
          </cell>
        </row>
        <row r="19">
          <cell r="B19" t="str">
            <v>01</v>
          </cell>
          <cell r="D19" t="str">
            <v>Transferencias al Sector Privado</v>
          </cell>
          <cell r="E19">
            <v>17395953</v>
          </cell>
          <cell r="F19">
            <v>11369418.759</v>
          </cell>
          <cell r="G19">
            <v>6026534.2410000004</v>
          </cell>
          <cell r="H19">
            <v>0.653566881848899</v>
          </cell>
          <cell r="I19">
            <v>0</v>
          </cell>
        </row>
        <row r="20">
          <cell r="B20" t="str">
            <v xml:space="preserve"> 31</v>
          </cell>
          <cell r="C20" t="str">
            <v xml:space="preserve"> 371</v>
          </cell>
          <cell r="D20" t="str">
            <v>INIA</v>
          </cell>
          <cell r="E20">
            <v>7733873</v>
          </cell>
          <cell r="F20">
            <v>5970000</v>
          </cell>
          <cell r="G20">
            <v>1763873</v>
          </cell>
          <cell r="H20">
            <v>0.77192888996237718</v>
          </cell>
          <cell r="I20">
            <v>0</v>
          </cell>
        </row>
        <row r="21">
          <cell r="B21" t="str">
            <v xml:space="preserve"> 31</v>
          </cell>
          <cell r="C21" t="str">
            <v xml:space="preserve"> 372</v>
          </cell>
          <cell r="D21" t="str">
            <v>FIA</v>
          </cell>
          <cell r="E21">
            <v>6423053</v>
          </cell>
          <cell r="F21">
            <v>3018033.7590000001</v>
          </cell>
          <cell r="G21">
            <v>3405019.2409999999</v>
          </cell>
          <cell r="H21">
            <v>0.46987526943962632</v>
          </cell>
          <cell r="I21">
            <v>0</v>
          </cell>
        </row>
        <row r="22">
          <cell r="B22" t="str">
            <v xml:space="preserve"> 32</v>
          </cell>
          <cell r="C22" t="str">
            <v xml:space="preserve"> 373</v>
          </cell>
          <cell r="D22" t="str">
            <v>INFOR</v>
          </cell>
          <cell r="E22">
            <v>1407579</v>
          </cell>
          <cell r="F22">
            <v>1067579</v>
          </cell>
          <cell r="G22">
            <v>340000</v>
          </cell>
          <cell r="H22">
            <v>0.75845050260056457</v>
          </cell>
          <cell r="I22">
            <v>0</v>
          </cell>
        </row>
        <row r="23">
          <cell r="B23" t="str">
            <v xml:space="preserve"> 33</v>
          </cell>
          <cell r="C23" t="str">
            <v xml:space="preserve"> 374</v>
          </cell>
          <cell r="D23" t="str">
            <v>CIREN</v>
          </cell>
          <cell r="E23">
            <v>779784</v>
          </cell>
          <cell r="F23">
            <v>604952</v>
          </cell>
          <cell r="G23">
            <v>174832</v>
          </cell>
          <cell r="H23">
            <v>0.77579432253034175</v>
          </cell>
          <cell r="I23">
            <v>0</v>
          </cell>
        </row>
        <row r="24">
          <cell r="B24" t="str">
            <v xml:space="preserve"> 34</v>
          </cell>
          <cell r="C24" t="str">
            <v xml:space="preserve"> 375</v>
          </cell>
          <cell r="D24" t="str">
            <v>Fundación  Chile</v>
          </cell>
          <cell r="E24">
            <v>1051664</v>
          </cell>
          <cell r="F24">
            <v>708854</v>
          </cell>
          <cell r="G24">
            <v>342810</v>
          </cell>
          <cell r="H24">
            <v>0.67403086917494559</v>
          </cell>
          <cell r="I24">
            <v>0</v>
          </cell>
        </row>
        <row r="25">
          <cell r="A25" t="str">
            <v>34</v>
          </cell>
          <cell r="D25" t="str">
            <v>Deuda Flotante</v>
          </cell>
          <cell r="E25">
            <v>0</v>
          </cell>
          <cell r="F25">
            <v>0</v>
          </cell>
          <cell r="G25">
            <v>0</v>
          </cell>
          <cell r="H25" t="e">
            <v>#DIV/0!</v>
          </cell>
          <cell r="I25">
            <v>0</v>
          </cell>
        </row>
        <row r="26">
          <cell r="A26" t="str">
            <v xml:space="preserve"> </v>
          </cell>
          <cell r="D26" t="str">
            <v>SUBTOTAL GASTOS</v>
          </cell>
          <cell r="E26">
            <v>17395953</v>
          </cell>
          <cell r="F26">
            <v>11369418.759</v>
          </cell>
          <cell r="G26">
            <v>6026534.2410000004</v>
          </cell>
          <cell r="H26">
            <v>0.653566881848899</v>
          </cell>
          <cell r="I26">
            <v>0</v>
          </cell>
        </row>
        <row r="27">
          <cell r="A27" t="str">
            <v xml:space="preserve"> 90</v>
          </cell>
          <cell r="D27" t="str">
            <v>SALDO FINAL DE CAJA</v>
          </cell>
          <cell r="E27">
            <v>0</v>
          </cell>
          <cell r="F27">
            <v>1126262</v>
          </cell>
          <cell r="I27">
            <v>0</v>
          </cell>
        </row>
        <row r="28">
          <cell r="A28" t="str">
            <v xml:space="preserve"> </v>
          </cell>
          <cell r="D28" t="str">
            <v>TOTAL GASTOS</v>
          </cell>
          <cell r="E28">
            <v>17395953</v>
          </cell>
          <cell r="F28">
            <v>12495680.759</v>
          </cell>
          <cell r="G28">
            <v>4900272.2410000004</v>
          </cell>
          <cell r="H28">
            <v>0.71830964127116226</v>
          </cell>
          <cell r="I28">
            <v>0</v>
          </cell>
        </row>
        <row r="29">
          <cell r="A29" t="str">
            <v>Cuadratura balance</v>
          </cell>
          <cell r="E29">
            <v>0</v>
          </cell>
          <cell r="F29">
            <v>0</v>
          </cell>
          <cell r="G29">
            <v>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detalle"/>
      <sheetName val="SFCAJA-PPVIG"/>
      <sheetName val="GRAF % AVANCE"/>
    </sheetNames>
    <sheetDataSet>
      <sheetData sheetId="0">
        <row r="6">
          <cell r="C6" t="str">
            <v>TRANSFERENCIAS CORRIENTES</v>
          </cell>
        </row>
      </sheetData>
      <sheetData sheetId="1">
        <row r="5">
          <cell r="H5" t="str">
            <v>CONAF</v>
          </cell>
        </row>
      </sheetData>
      <sheetData sheetId="2" refreshError="1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icinas"/>
      <sheetName val="productos"/>
      <sheetName val="Parámetros lista"/>
      <sheetName val="marca-carga"/>
      <sheetName val="Vehículos"/>
      <sheetName val="Mantenimiento"/>
      <sheetName val="Proveedores Mantenimiento"/>
      <sheetName val="Siniestralidad"/>
      <sheetName val="Combustible"/>
      <sheetName val="Viajes"/>
      <sheetName val="AVL VIAJES"/>
      <sheetName val="AVL MAX VEL"/>
      <sheetName val="Hoja4"/>
    </sheetNames>
    <sheetDataSet>
      <sheetData sheetId="0">
        <row r="3">
          <cell r="A3" t="str">
            <v>Arica y Parinacota</v>
          </cell>
        </row>
        <row r="4">
          <cell r="A4" t="str">
            <v>Tarapacá</v>
          </cell>
        </row>
        <row r="5">
          <cell r="A5" t="str">
            <v>Antofagasta</v>
          </cell>
        </row>
        <row r="6">
          <cell r="A6" t="str">
            <v>Atacama</v>
          </cell>
        </row>
        <row r="7">
          <cell r="A7" t="str">
            <v>Coquimbo</v>
          </cell>
        </row>
        <row r="8">
          <cell r="A8" t="str">
            <v>Valparaíso</v>
          </cell>
        </row>
        <row r="9">
          <cell r="A9" t="str">
            <v>Metropolitana</v>
          </cell>
        </row>
        <row r="10">
          <cell r="A10" t="str">
            <v>OHiggins</v>
          </cell>
        </row>
        <row r="11">
          <cell r="A11" t="str">
            <v>Maule</v>
          </cell>
        </row>
        <row r="12">
          <cell r="A12" t="str">
            <v>Bio Bio</v>
          </cell>
        </row>
        <row r="13">
          <cell r="A13" t="str">
            <v>Araucanía</v>
          </cell>
        </row>
        <row r="14">
          <cell r="A14" t="str">
            <v>Los Ríos</v>
          </cell>
        </row>
        <row r="15">
          <cell r="A15" t="str">
            <v>Los Lagos</v>
          </cell>
        </row>
        <row r="16">
          <cell r="A16" t="str">
            <v>Aysén</v>
          </cell>
        </row>
        <row r="17">
          <cell r="A17" t="str">
            <v>Magallanes</v>
          </cell>
        </row>
        <row r="18">
          <cell r="A18" t="str">
            <v>SAG Central</v>
          </cell>
        </row>
      </sheetData>
      <sheetData sheetId="1" refreshError="1"/>
      <sheetData sheetId="2">
        <row r="2">
          <cell r="C2" t="str">
            <v>Flota Base</v>
          </cell>
          <cell r="D2" t="str">
            <v>Sedán</v>
          </cell>
          <cell r="E2" t="str">
            <v>Simple</v>
          </cell>
          <cell r="F2" t="str">
            <v>Diesel</v>
          </cell>
          <cell r="G2" t="str">
            <v>Rojo</v>
          </cell>
          <cell r="H2" t="str">
            <v>Enero</v>
          </cell>
          <cell r="I2">
            <v>1</v>
          </cell>
          <cell r="J2" t="str">
            <v>Inicio Contrato</v>
          </cell>
          <cell r="K2" t="str">
            <v>Termino contrato</v>
          </cell>
        </row>
        <row r="3">
          <cell r="C3" t="str">
            <v>Mensual</v>
          </cell>
          <cell r="D3" t="str">
            <v>Camioneta</v>
          </cell>
          <cell r="E3" t="str">
            <v>Doble</v>
          </cell>
          <cell r="F3" t="str">
            <v>Gas 93</v>
          </cell>
          <cell r="G3" t="str">
            <v>Azul</v>
          </cell>
          <cell r="H3" t="str">
            <v>Febrero</v>
          </cell>
          <cell r="I3">
            <v>2</v>
          </cell>
          <cell r="J3" t="str">
            <v>Mantenimiento</v>
          </cell>
          <cell r="K3" t="str">
            <v>Termino reemplazo</v>
          </cell>
        </row>
        <row r="4">
          <cell r="C4" t="str">
            <v>Diario</v>
          </cell>
          <cell r="D4" t="str">
            <v>Jeep</v>
          </cell>
          <cell r="F4" t="str">
            <v>Gas 95</v>
          </cell>
          <cell r="G4" t="str">
            <v>Blanco</v>
          </cell>
          <cell r="H4" t="str">
            <v>Marzo</v>
          </cell>
          <cell r="I4">
            <v>3</v>
          </cell>
          <cell r="J4" t="str">
            <v>Reemplazo</v>
          </cell>
          <cell r="K4" t="str">
            <v>Mantenimiento</v>
          </cell>
        </row>
        <row r="5">
          <cell r="C5" t="str">
            <v>Propio</v>
          </cell>
          <cell r="D5" t="str">
            <v>Furgón</v>
          </cell>
          <cell r="F5" t="str">
            <v>Gas 97</v>
          </cell>
          <cell r="G5" t="str">
            <v>Amarillo</v>
          </cell>
          <cell r="H5" t="str">
            <v>Abril</v>
          </cell>
          <cell r="I5">
            <v>4</v>
          </cell>
          <cell r="J5" t="str">
            <v>Renovación Flota</v>
          </cell>
          <cell r="K5" t="str">
            <v>Baja por antigüedad</v>
          </cell>
        </row>
        <row r="6">
          <cell r="C6" t="str">
            <v>Comodato</v>
          </cell>
          <cell r="D6" t="str">
            <v>Utilitario</v>
          </cell>
          <cell r="F6" t="str">
            <v>Otro</v>
          </cell>
          <cell r="G6" t="str">
            <v>Negro</v>
          </cell>
          <cell r="H6" t="str">
            <v>Mayo</v>
          </cell>
          <cell r="I6">
            <v>5</v>
          </cell>
          <cell r="J6" t="str">
            <v>Decisión Proveedor</v>
          </cell>
          <cell r="K6" t="str">
            <v>Baja por kilometraje</v>
          </cell>
        </row>
        <row r="7">
          <cell r="D7" t="str">
            <v>Minibus</v>
          </cell>
          <cell r="G7" t="str">
            <v>Gris</v>
          </cell>
          <cell r="H7" t="str">
            <v>Junio</v>
          </cell>
          <cell r="I7">
            <v>6</v>
          </cell>
          <cell r="J7" t="str">
            <v>Decisión SAG</v>
          </cell>
          <cell r="K7" t="str">
            <v>Baja por siniestro</v>
          </cell>
        </row>
        <row r="8">
          <cell r="G8" t="str">
            <v>Café</v>
          </cell>
          <cell r="H8" t="str">
            <v>Julio</v>
          </cell>
          <cell r="I8">
            <v>7</v>
          </cell>
          <cell r="K8" t="str">
            <v>Baja por falla reiterada</v>
          </cell>
        </row>
        <row r="9">
          <cell r="G9" t="str">
            <v>Plata</v>
          </cell>
          <cell r="H9" t="str">
            <v>Agosto</v>
          </cell>
          <cell r="I9">
            <v>8</v>
          </cell>
          <cell r="K9" t="str">
            <v>Baja por falla grave</v>
          </cell>
        </row>
        <row r="10">
          <cell r="G10" t="str">
            <v>Otro</v>
          </cell>
          <cell r="H10" t="str">
            <v>Septiembre</v>
          </cell>
          <cell r="I10">
            <v>9</v>
          </cell>
          <cell r="K10" t="str">
            <v>Cambio sector</v>
          </cell>
        </row>
        <row r="11">
          <cell r="H11" t="str">
            <v>Octubre</v>
          </cell>
          <cell r="I11">
            <v>10</v>
          </cell>
          <cell r="K11" t="str">
            <v>Decisión Proveedor</v>
          </cell>
        </row>
        <row r="12">
          <cell r="H12" t="str">
            <v>Noviembre</v>
          </cell>
          <cell r="I12">
            <v>11</v>
          </cell>
          <cell r="K12" t="str">
            <v>Decisión SAG</v>
          </cell>
        </row>
        <row r="13">
          <cell r="H13" t="str">
            <v>Diciembre</v>
          </cell>
          <cell r="I13">
            <v>12</v>
          </cell>
        </row>
        <row r="14">
          <cell r="I14">
            <v>13</v>
          </cell>
        </row>
        <row r="15">
          <cell r="I15">
            <v>14</v>
          </cell>
        </row>
        <row r="16">
          <cell r="I16">
            <v>15</v>
          </cell>
        </row>
        <row r="17">
          <cell r="I17">
            <v>16</v>
          </cell>
        </row>
        <row r="18">
          <cell r="I18">
            <v>17</v>
          </cell>
        </row>
        <row r="19">
          <cell r="I19">
            <v>18</v>
          </cell>
        </row>
        <row r="20">
          <cell r="I20">
            <v>19</v>
          </cell>
        </row>
        <row r="21">
          <cell r="I21">
            <v>20</v>
          </cell>
        </row>
        <row r="22">
          <cell r="I22">
            <v>21</v>
          </cell>
        </row>
        <row r="23">
          <cell r="I23">
            <v>22</v>
          </cell>
        </row>
        <row r="24">
          <cell r="I24">
            <v>23</v>
          </cell>
        </row>
        <row r="25">
          <cell r="I25">
            <v>24</v>
          </cell>
        </row>
        <row r="26">
          <cell r="I26">
            <v>25</v>
          </cell>
        </row>
        <row r="27">
          <cell r="I27">
            <v>26</v>
          </cell>
        </row>
        <row r="28">
          <cell r="I28">
            <v>27</v>
          </cell>
        </row>
        <row r="29">
          <cell r="I29">
            <v>28</v>
          </cell>
        </row>
        <row r="30">
          <cell r="I30">
            <v>29</v>
          </cell>
        </row>
        <row r="31">
          <cell r="I31">
            <v>30</v>
          </cell>
        </row>
        <row r="32">
          <cell r="I32">
            <v>31</v>
          </cell>
        </row>
      </sheetData>
      <sheetData sheetId="3">
        <row r="2">
          <cell r="B2" t="str">
            <v>Chevrolet</v>
          </cell>
        </row>
        <row r="3">
          <cell r="B3" t="str">
            <v>Citroen</v>
          </cell>
        </row>
        <row r="4">
          <cell r="B4" t="str">
            <v>Daewoo</v>
          </cell>
        </row>
        <row r="5">
          <cell r="B5" t="str">
            <v>Daihatsu</v>
          </cell>
        </row>
        <row r="6">
          <cell r="B6" t="str">
            <v>Fiat</v>
          </cell>
        </row>
        <row r="7">
          <cell r="B7" t="str">
            <v>Ford</v>
          </cell>
        </row>
        <row r="8">
          <cell r="B8" t="str">
            <v>Great wall</v>
          </cell>
        </row>
        <row r="9">
          <cell r="B9" t="str">
            <v>Hyundai</v>
          </cell>
        </row>
        <row r="10">
          <cell r="B10" t="str">
            <v>Iveco</v>
          </cell>
        </row>
        <row r="11">
          <cell r="B11" t="str">
            <v>Kia</v>
          </cell>
        </row>
        <row r="12">
          <cell r="B12" t="str">
            <v>Mazda</v>
          </cell>
        </row>
        <row r="13">
          <cell r="B13" t="str">
            <v>Mitsubishi</v>
          </cell>
        </row>
        <row r="14">
          <cell r="B14" t="str">
            <v>Nissan</v>
          </cell>
        </row>
        <row r="15">
          <cell r="B15" t="str">
            <v>Peugeot</v>
          </cell>
        </row>
        <row r="16">
          <cell r="B16" t="str">
            <v>Renault</v>
          </cell>
        </row>
        <row r="17">
          <cell r="B17" t="str">
            <v>Samsung</v>
          </cell>
        </row>
        <row r="18">
          <cell r="B18" t="str">
            <v>Ssangyong</v>
          </cell>
        </row>
        <row r="19">
          <cell r="B19" t="str">
            <v>Subaru</v>
          </cell>
        </row>
        <row r="20">
          <cell r="B20" t="str">
            <v>Suzuki</v>
          </cell>
        </row>
        <row r="21">
          <cell r="B21" t="str">
            <v>Toyota</v>
          </cell>
        </row>
        <row r="22">
          <cell r="B22" t="str">
            <v>Volkswagen</v>
          </cell>
        </row>
      </sheetData>
      <sheetData sheetId="4" refreshError="1"/>
      <sheetData sheetId="5" refreshError="1"/>
      <sheetData sheetId="6">
        <row r="2">
          <cell r="B2" t="str">
            <v>R.T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Resumen"/>
      <sheetName val="1. Gastos de Publicidad "/>
      <sheetName val="2. Gastos de Representación "/>
      <sheetName val="3. Uso y Circ. de Vehículos "/>
      <sheetName val="4. Cometidos"/>
      <sheetName val="5.a Gastos Fijados en Glosas"/>
      <sheetName val="5.b Gastos Honorarios"/>
      <sheetName val="5.c Detalle honorarios"/>
      <sheetName val="6.a Adquisiciones (TD)"/>
      <sheetName val="6.b Adquisiciones (LIC) "/>
      <sheetName val="7. Obligaciones Ley 20.730"/>
      <sheetName val="8. Otros Gastos"/>
      <sheetName val="Instituciones"/>
      <sheetName val="9. Medidas adicionales"/>
      <sheetName val="Plan de Acción "/>
      <sheetName val="Listas"/>
      <sheetName val="Seguimiento Plan de A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BM2" t="str">
            <v>ARICA Y PARINACOTA</v>
          </cell>
        </row>
        <row r="3">
          <cell r="BM3" t="str">
            <v>TARAPACÁ</v>
          </cell>
        </row>
        <row r="4">
          <cell r="BM4" t="str">
            <v>ANTOFAGASTA</v>
          </cell>
        </row>
        <row r="5">
          <cell r="BM5" t="str">
            <v>ATACAMA</v>
          </cell>
        </row>
        <row r="6">
          <cell r="BM6" t="str">
            <v>COQUIMBO</v>
          </cell>
        </row>
        <row r="7">
          <cell r="BM7" t="str">
            <v>VALPARAÍSO</v>
          </cell>
        </row>
        <row r="8">
          <cell r="BM8" t="str">
            <v>O'HIGGINS</v>
          </cell>
        </row>
        <row r="9">
          <cell r="BM9" t="str">
            <v>MAULE</v>
          </cell>
        </row>
        <row r="10">
          <cell r="BM10" t="str">
            <v>BÍO-BÍO</v>
          </cell>
        </row>
        <row r="11">
          <cell r="BM11" t="str">
            <v>ARAUCANÍA</v>
          </cell>
        </row>
        <row r="12">
          <cell r="BM12" t="str">
            <v>LOS RÍOS</v>
          </cell>
        </row>
        <row r="13">
          <cell r="BM13" t="str">
            <v>LOS LAGOS</v>
          </cell>
        </row>
        <row r="14">
          <cell r="BM14" t="str">
            <v>AYSÉN</v>
          </cell>
        </row>
        <row r="15">
          <cell r="BM15" t="str">
            <v>MAGALLANES</v>
          </cell>
        </row>
        <row r="16">
          <cell r="BM16" t="str">
            <v>METROPOLITANA</v>
          </cell>
        </row>
        <row r="17">
          <cell r="BM17" t="str">
            <v>NIVEL CENTRAL</v>
          </cell>
        </row>
      </sheetData>
      <sheetData sheetId="14" refreshError="1"/>
      <sheetData sheetId="15" refreshError="1"/>
      <sheetData sheetId="16">
        <row r="2">
          <cell r="C2" t="str">
            <v>SI</v>
          </cell>
          <cell r="F2" t="str">
            <v>AUTOMOVIL</v>
          </cell>
          <cell r="G2" t="str">
            <v>Autoridad</v>
          </cell>
          <cell r="H2" t="str">
            <v>De propiedad y uso del Servicio</v>
          </cell>
          <cell r="I2" t="str">
            <v>diaria</v>
          </cell>
          <cell r="J2" t="str">
            <v>SI</v>
          </cell>
          <cell r="U2" t="str">
            <v>Cumple</v>
          </cell>
        </row>
        <row r="3">
          <cell r="C3" t="str">
            <v>NO</v>
          </cell>
          <cell r="F3" t="str">
            <v>CAMIONETA</v>
          </cell>
          <cell r="G3" t="str">
            <v>Funcionarios Servicios por naturaleza de funciones</v>
          </cell>
          <cell r="H3" t="str">
            <v>Arrendado</v>
          </cell>
          <cell r="I3" t="str">
            <v>semanal</v>
          </cell>
          <cell r="J3" t="str">
            <v>NO</v>
          </cell>
          <cell r="U3" t="str">
            <v>Cumple parcialmente</v>
          </cell>
        </row>
        <row r="4">
          <cell r="F4" t="str">
            <v>FURGON</v>
          </cell>
          <cell r="G4" t="str">
            <v>Trabajos necesarios</v>
          </cell>
          <cell r="H4" t="str">
            <v>Recibido en Comodato</v>
          </cell>
          <cell r="I4" t="str">
            <v>mensual</v>
          </cell>
          <cell r="J4" t="str">
            <v>AUTORIZACION</v>
          </cell>
          <cell r="U4" t="str">
            <v>No cumple</v>
          </cell>
        </row>
        <row r="5">
          <cell r="F5" t="str">
            <v>MINIBUS</v>
          </cell>
          <cell r="H5" t="str">
            <v>Propio entregado en Comodato</v>
          </cell>
          <cell r="I5" t="str">
            <v>otra</v>
          </cell>
          <cell r="U5" t="str">
            <v>No considerado en la muestra</v>
          </cell>
        </row>
        <row r="6">
          <cell r="F6" t="str">
            <v>MOTO</v>
          </cell>
          <cell r="H6" t="str">
            <v>Leasing</v>
          </cell>
          <cell r="I6" t="str">
            <v>Ninguna</v>
          </cell>
        </row>
        <row r="7">
          <cell r="F7" t="str">
            <v>MOTOR HOME</v>
          </cell>
        </row>
        <row r="8">
          <cell r="F8" t="str">
            <v>STATION WAGON</v>
          </cell>
        </row>
        <row r="9">
          <cell r="F9" t="str">
            <v>TODO TERRENO</v>
          </cell>
        </row>
        <row r="10">
          <cell r="F10" t="str">
            <v>CAMION</v>
          </cell>
        </row>
        <row r="11">
          <cell r="F11" t="str">
            <v>BUS</v>
          </cell>
        </row>
        <row r="12">
          <cell r="F12" t="str">
            <v>OTRO</v>
          </cell>
        </row>
      </sheetData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detalle"/>
    </sheetNames>
    <sheetDataSet>
      <sheetData sheetId="0"/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detalle"/>
    </sheetNames>
    <sheetDataSet>
      <sheetData sheetId="0"/>
      <sheetData sheetId="1">
        <row r="1">
          <cell r="H1">
            <v>0</v>
          </cell>
        </row>
        <row r="84">
          <cell r="A84" t="str">
            <v>RECURSOS EJECUTADOS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balance 01"/>
      <sheetName val="balance 04"/>
      <sheetName val="balance 05"/>
      <sheetName val="balance 06"/>
      <sheetName val="balance 07"/>
      <sheetName val="balance 08"/>
      <sheetName val="presupuesto"/>
      <sheetName val="presupuesto 01"/>
      <sheetName val="presupuesto 04"/>
      <sheetName val="presupuesto 05"/>
      <sheetName val="presupuesto 06"/>
      <sheetName val="presupuesto 07"/>
      <sheetName val="presupuesto 08"/>
      <sheetName val="ejecucion"/>
      <sheetName val="ejecucion 01"/>
      <sheetName val="ejecucion 04"/>
      <sheetName val="ejecucion 05"/>
      <sheetName val="ejecucion 06"/>
      <sheetName val="ejecucion 07"/>
      <sheetName val="ejecucion 08"/>
      <sheetName val="detalle"/>
      <sheetName val="m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37">
          <cell r="A37" t="str">
            <v>MINISTERIO DE  AGRICULTURA</v>
          </cell>
        </row>
        <row r="68">
          <cell r="A68" t="str">
            <v>34</v>
          </cell>
          <cell r="B68" t="str">
            <v>07</v>
          </cell>
          <cell r="C68" t="str">
            <v>DEUDA FLOTANTE</v>
          </cell>
          <cell r="D68">
            <v>110</v>
          </cell>
          <cell r="E68">
            <v>110</v>
          </cell>
          <cell r="F68">
            <v>100</v>
          </cell>
          <cell r="G68">
            <v>100</v>
          </cell>
          <cell r="H68">
            <v>100</v>
          </cell>
          <cell r="I68">
            <v>0</v>
          </cell>
          <cell r="K68">
            <v>520</v>
          </cell>
          <cell r="L68">
            <v>0</v>
          </cell>
          <cell r="M68">
            <v>0</v>
          </cell>
        </row>
      </sheetData>
      <sheetData sheetId="2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F 2 MINAGRI LINEAS ESTRATEG (2)"/>
      <sheetName val="F 2 MINAGRI LINEAS ESTRATEG (3"/>
      <sheetName val="FINANCIAMIENTO VARIACION TOTAL"/>
      <sheetName val="Hoja2"/>
      <sheetName val="variacion gtos graf"/>
      <sheetName val="variacion gastos"/>
      <sheetName val="VARIA GTO INST GF"/>
      <sheetName val="variac gtos instit"/>
      <sheetName val="sag TOTAL (2)"/>
      <sheetName val="sag 04 (2)"/>
      <sheetName val="sag 05 (2)"/>
      <sheetName val="conaf total (2)"/>
      <sheetName val="cnr (2)"/>
      <sheetName val="indap (3)"/>
      <sheetName val="indap (2)"/>
      <sheetName val="subse Total (3)"/>
      <sheetName val="subse Total (2)"/>
      <sheetName val="odepa (2)"/>
      <sheetName val="SIC"/>
      <sheetName val="F 2 MINAGRI LINEAS ESTRATEG (3)"/>
      <sheetName val="compara 2004 a 2007"/>
      <sheetName val="% VARIAC PPTO APROBADO AÑO ANT"/>
      <sheetName val="% VARIAC PPTO APROBADO AÑO  (2)"/>
      <sheetName val="F 2 CNR"/>
      <sheetName val="F 2 CONAF"/>
      <sheetName val="F 2 SAG"/>
      <sheetName val="F 2 INDAP"/>
      <sheetName val="F 2 odepa"/>
      <sheetName val="F 2 FUCOA"/>
      <sheetName val="F 2 CIREN"/>
      <sheetName val="F 2 INFOR"/>
      <sheetName val="F 2 FIA"/>
      <sheetName val="F 2 INIA"/>
      <sheetName val="F 2 subse TRANSFERENCIAS"/>
      <sheetName val="F 2 subse OPERACION"/>
      <sheetName val="F 2 subse TOTAL"/>
      <sheetName val="F 2 MINAGRI LINEAS ESTRATEGICAS"/>
      <sheetName val="PARTICIP% LINEA"/>
      <sheetName val="resumen GASTO TOTAL"/>
      <sheetName val="resumen APORTE FISCAL"/>
      <sheetName val="MINAGRI SUBTITULOS"/>
      <sheetName val="subse Total"/>
      <sheetName val="subse 01"/>
      <sheetName val="subse 02"/>
      <sheetName val="odepa"/>
      <sheetName val="indap"/>
      <sheetName val="sag TOTAL"/>
      <sheetName val="sag 01"/>
      <sheetName val="sag 04"/>
      <sheetName val="sag 05"/>
      <sheetName val="conaf total"/>
      <sheetName val="conaf 01"/>
      <sheetName val="conaf 02"/>
      <sheetName val="cnr"/>
    </sheetNames>
    <sheetDataSet>
      <sheetData sheetId="0"/>
      <sheetData sheetId="1"/>
      <sheetData sheetId="2"/>
      <sheetData sheetId="3" refreshError="1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>
        <row r="1">
          <cell r="B1" t="str">
            <v>MINISTERIO DE AGRICULTURA</v>
          </cell>
        </row>
        <row r="2">
          <cell r="B2" t="str">
            <v>PROYECTO LEY DE PRESUPUESTO AÑO 2007</v>
          </cell>
        </row>
        <row r="3">
          <cell r="B3" t="str">
            <v xml:space="preserve">(Miles de pesos año 2007)    </v>
          </cell>
          <cell r="F3" t="str">
            <v>(PRESUPUESTOS Base 2006=Ppto Ley 2006+Dif Reajuste+Protocolo CCA 6,3US$ mill)</v>
          </cell>
        </row>
        <row r="4">
          <cell r="B4" t="str">
            <v>INSTITUCION: COMISION NACIONAL DE RIEGO</v>
          </cell>
        </row>
        <row r="5">
          <cell r="B5" t="str">
            <v>S</v>
          </cell>
          <cell r="C5" t="str">
            <v>I</v>
          </cell>
          <cell r="D5" t="str">
            <v>A</v>
          </cell>
          <cell r="E5" t="str">
            <v>DENOMINACION</v>
          </cell>
          <cell r="F5" t="str">
            <v>Ley Presupuesto 2006</v>
          </cell>
          <cell r="G5" t="str">
            <v>Ley 2006 + Diferencia Reajuste</v>
          </cell>
          <cell r="I5" t="str">
            <v>Ley 2006 + Diferencia Reajuste</v>
          </cell>
          <cell r="J5" t="str">
            <v>Proyecto Ley de Presupuestos 2007</v>
          </cell>
          <cell r="L5" t="str">
            <v>VARIACION                                                                                                        Proyecto Ley 2007                                      /Ley 2006+Reaj.</v>
          </cell>
          <cell r="O5" t="str">
            <v>Presupuesto Base 2006</v>
          </cell>
        </row>
        <row r="6">
          <cell r="F6" t="str">
            <v>$ 2006</v>
          </cell>
          <cell r="G6" t="str">
            <v>$ 2006</v>
          </cell>
          <cell r="I6" t="str">
            <v>$ 2007</v>
          </cell>
          <cell r="J6" t="str">
            <v>$ 2007</v>
          </cell>
          <cell r="L6" t="str">
            <v>$ 2007</v>
          </cell>
          <cell r="M6" t="str">
            <v>%</v>
          </cell>
          <cell r="O6" t="str">
            <v>$ 2006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detalle"/>
      <sheetName val="SFCAJA-PPVIG"/>
      <sheetName val="GRAF % AVANCE"/>
    </sheetNames>
    <sheetDataSet>
      <sheetData sheetId="0"/>
      <sheetData sheetId="1">
        <row r="5">
          <cell r="H5" t="str">
            <v>CONAF</v>
          </cell>
        </row>
      </sheetData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balance 01"/>
      <sheetName val="balance 03"/>
      <sheetName val="balance 04"/>
      <sheetName val="balance 05"/>
      <sheetName val="balance 06"/>
      <sheetName val="presupuesto 01"/>
      <sheetName val="presupuesto 03"/>
      <sheetName val="presupuesto 04"/>
      <sheetName val="presupuesto 05"/>
      <sheetName val="presupuesto 06"/>
      <sheetName val="ejecucion 01"/>
      <sheetName val="ejecucion 03"/>
      <sheetName val="ejecucion 04"/>
      <sheetName val="ejecucion 05"/>
      <sheetName val="ejecucion 06"/>
      <sheetName val="detalle"/>
      <sheetName val="m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9">
          <cell r="A19">
            <v>0</v>
          </cell>
          <cell r="B19" t="str">
            <v>99</v>
          </cell>
          <cell r="C19">
            <v>0</v>
          </cell>
          <cell r="D19" t="str">
            <v>Otros Act. No Financieros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 t="str">
            <v xml:space="preserve">     -- </v>
          </cell>
          <cell r="U19">
            <v>0</v>
          </cell>
        </row>
        <row r="49">
          <cell r="A49">
            <v>0</v>
          </cell>
          <cell r="B49">
            <v>0</v>
          </cell>
          <cell r="C49">
            <v>0</v>
          </cell>
          <cell r="D49" t="str">
            <v>Presupuesto no asignado a proyectos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 t="str">
            <v xml:space="preserve">     -- </v>
          </cell>
          <cell r="U49">
            <v>0</v>
          </cell>
        </row>
        <row r="76">
          <cell r="D76" t="str">
            <v>conaf 03</v>
          </cell>
          <cell r="E76">
            <v>11516215</v>
          </cell>
          <cell r="F76">
            <v>1400316</v>
          </cell>
          <cell r="G76">
            <v>1648595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3048911</v>
          </cell>
          <cell r="S76">
            <v>8467304</v>
          </cell>
        </row>
        <row r="77">
          <cell r="D77" t="str">
            <v>conaf 04</v>
          </cell>
          <cell r="E77">
            <v>9478653</v>
          </cell>
          <cell r="F77">
            <v>661038.42700000003</v>
          </cell>
          <cell r="G77">
            <v>1017227.947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1678266.3740000001</v>
          </cell>
          <cell r="S77">
            <v>7800386.6260000002</v>
          </cell>
        </row>
        <row r="86">
          <cell r="D86" t="str">
            <v>conaf 06</v>
          </cell>
          <cell r="E86">
            <v>4922683</v>
          </cell>
          <cell r="F86">
            <v>5692.8509999999997</v>
          </cell>
          <cell r="G86">
            <v>21267.542999999998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26960.393999999997</v>
          </cell>
          <cell r="S86">
            <v>4895722.6059999997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PRESUPUESTO"/>
      <sheetName val="EJECUCION"/>
      <sheetName val="detalle"/>
      <sheetName val="mes"/>
    </sheetNames>
    <sheetDataSet>
      <sheetData sheetId="0"/>
      <sheetData sheetId="1"/>
      <sheetData sheetId="2">
        <row r="5">
          <cell r="G5" t="str">
            <v>ENERO</v>
          </cell>
        </row>
        <row r="22">
          <cell r="B22" t="str">
            <v>01</v>
          </cell>
          <cell r="E22" t="str">
            <v>Terrenos</v>
          </cell>
          <cell r="F22">
            <v>0</v>
          </cell>
          <cell r="S22">
            <v>0</v>
          </cell>
          <cell r="T22">
            <v>0</v>
          </cell>
          <cell r="U22" t="str">
            <v xml:space="preserve">     -- </v>
          </cell>
        </row>
        <row r="35">
          <cell r="B35" t="str">
            <v>01</v>
          </cell>
          <cell r="E35" t="str">
            <v>Transferencias al S. Privado</v>
          </cell>
          <cell r="F35">
            <v>57471175</v>
          </cell>
          <cell r="G35">
            <v>431507.03399999999</v>
          </cell>
          <cell r="H35">
            <v>1414043.825</v>
          </cell>
          <cell r="I35">
            <v>2411173.87</v>
          </cell>
          <cell r="J35">
            <v>2486225.4720000001</v>
          </cell>
          <cell r="K35">
            <v>3708452.4780000001</v>
          </cell>
          <cell r="L35">
            <v>3832541.051</v>
          </cell>
          <cell r="M35">
            <v>4106467.5959999999</v>
          </cell>
          <cell r="N35">
            <v>4645700.1110000005</v>
          </cell>
          <cell r="O35">
            <v>5146828.6310000001</v>
          </cell>
          <cell r="P35">
            <v>5908270.2039999999</v>
          </cell>
          <cell r="Q35">
            <v>6017798.004999999</v>
          </cell>
          <cell r="R35">
            <v>12272956.547000002</v>
          </cell>
          <cell r="S35">
            <v>52381964.824000001</v>
          </cell>
          <cell r="T35">
            <v>5089210.175999999</v>
          </cell>
          <cell r="U35">
            <v>0.91144760523862611</v>
          </cell>
          <cell r="V35">
            <v>3444698.4750000001</v>
          </cell>
        </row>
        <row r="64">
          <cell r="E64">
            <v>0</v>
          </cell>
          <cell r="F64">
            <v>0</v>
          </cell>
          <cell r="S64">
            <v>0</v>
          </cell>
          <cell r="T64">
            <v>0</v>
          </cell>
          <cell r="U64" t="str">
            <v xml:space="preserve">     -- </v>
          </cell>
        </row>
        <row r="93">
          <cell r="C93" t="str">
            <v>30035826-0</v>
          </cell>
          <cell r="E93" t="str">
            <v>Ampliación Of. Area Achao</v>
          </cell>
          <cell r="F93">
            <v>1956</v>
          </cell>
          <cell r="S93">
            <v>0</v>
          </cell>
          <cell r="T93">
            <v>1956</v>
          </cell>
          <cell r="U93">
            <v>0</v>
          </cell>
        </row>
        <row r="94">
          <cell r="C94">
            <v>0</v>
          </cell>
          <cell r="E94">
            <v>0</v>
          </cell>
          <cell r="F94">
            <v>0</v>
          </cell>
          <cell r="S94">
            <v>0</v>
          </cell>
          <cell r="T94">
            <v>0</v>
          </cell>
          <cell r="U94" t="str">
            <v xml:space="preserve">     -- </v>
          </cell>
        </row>
        <row r="96">
          <cell r="C96">
            <v>0</v>
          </cell>
          <cell r="E96">
            <v>0</v>
          </cell>
          <cell r="F96">
            <v>0</v>
          </cell>
          <cell r="S96">
            <v>0</v>
          </cell>
          <cell r="T96">
            <v>0</v>
          </cell>
          <cell r="U96" t="str">
            <v xml:space="preserve">     -- </v>
          </cell>
        </row>
        <row r="97">
          <cell r="C97" t="str">
            <v xml:space="preserve"> </v>
          </cell>
          <cell r="E97" t="str">
            <v>.</v>
          </cell>
          <cell r="F97">
            <v>0</v>
          </cell>
          <cell r="S97">
            <v>0</v>
          </cell>
          <cell r="T97">
            <v>0</v>
          </cell>
          <cell r="U97" t="str">
            <v xml:space="preserve">     -- </v>
          </cell>
        </row>
      </sheetData>
      <sheetData sheetId="3"/>
      <sheetData sheetId="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PORTADA ANTECED GLOBALES"/>
      <sheetName val="RESUMEN  SERVICIOS (2)"/>
      <sheetName val="AVANCE SERVICIOS GRAFICO"/>
      <sheetName val="MINAGRI 3 AÑOS"/>
      <sheetName val="SALDO FINAL DE CAJA GRAFICO"/>
      <sheetName val="portada c.c.a"/>
      <sheetName val="COMPROMISO CON COMPROMISOS"/>
      <sheetName val="PORTADA INDAP"/>
      <sheetName val="INDAP OTROS"/>
      <sheetName val="INDAP 3 AÑOS"/>
      <sheetName val="portada variac pptarias"/>
      <sheetName val="variac. ppt INGRESOS"/>
      <sheetName val="variac. ppt GASTOS"/>
      <sheetName val="variac. ppt  INSTITUCIONES"/>
      <sheetName val="PORTADA BALANCES"/>
      <sheetName val="BALANCE (2)"/>
      <sheetName val="variac. ppt INGRESOS (2)"/>
      <sheetName val="variac. ppt SAG"/>
      <sheetName val="BALANCES INSTIT"/>
      <sheetName val="PORTADA ppto vigente"/>
      <sheetName val="PP VIGENTE"/>
      <sheetName val="PORTADA EJECUTADO"/>
      <sheetName val="REC EJECUTADOS"/>
      <sheetName val="PORTADA DEVENGADO"/>
      <sheetName val="DEVENGADO"/>
      <sheetName val="PP INICIAL"/>
      <sheetName val="variac. ppt GASTOS (2)"/>
      <sheetName val="variac. ppt GASTOS (3)"/>
      <sheetName val="variac. ppt INDAP"/>
      <sheetName val="variac. ppt CONAF CNR"/>
      <sheetName val="variac. ppt  INSTITUCIONES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o cuadro total"/>
      <sheetName val="INDAP"/>
      <sheetName val="MEMORIA DE CÁLCULO"/>
      <sheetName val="PROYECTO DE PRESUPUESTO 2014"/>
      <sheetName val="Regional"/>
      <sheetName val="Justificaciones"/>
      <sheetName val="Back up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ION"/>
      <sheetName val="Chequeo Final"/>
      <sheetName val="MEJ_GREM"/>
      <sheetName val="Centro de costo"/>
      <sheetName val="Catalogo"/>
      <sheetName val="LISTAS"/>
      <sheetName val="Hoja2"/>
      <sheetName val="Chequeo_Final"/>
      <sheetName val="Centro_de_costo"/>
      <sheetName val="Chequeo_Final1"/>
      <sheetName val="Centro_de_costo1"/>
      <sheetName val="Chequeo_Final2"/>
      <sheetName val="Centro_de_costo2"/>
      <sheetName val="Chequeo_Final3"/>
      <sheetName val="Centro_de_costo3"/>
      <sheetName val="Chequeo_Final19"/>
      <sheetName val="Centro_de_costo19"/>
      <sheetName val="Chequeo_Final4"/>
      <sheetName val="Centro_de_costo4"/>
      <sheetName val="Chequeo_Final5"/>
      <sheetName val="Centro_de_costo5"/>
      <sheetName val="Chequeo_Final6"/>
      <sheetName val="Centro_de_costo6"/>
      <sheetName val="Chequeo_Final7"/>
      <sheetName val="Centro_de_costo7"/>
      <sheetName val="Chequeo_Final8"/>
      <sheetName val="Centro_de_costo8"/>
      <sheetName val="Chequeo_Final10"/>
      <sheetName val="Centro_de_costo10"/>
      <sheetName val="Chequeo_Final9"/>
      <sheetName val="Centro_de_costo9"/>
      <sheetName val="Chequeo_Final11"/>
      <sheetName val="Centro_de_costo11"/>
      <sheetName val="Chequeo_Final15"/>
      <sheetName val="Centro_de_costo15"/>
      <sheetName val="Chequeo_Final14"/>
      <sheetName val="Centro_de_costo14"/>
      <sheetName val="Chequeo_Final12"/>
      <sheetName val="Centro_de_costo12"/>
      <sheetName val="Chequeo_Final13"/>
      <sheetName val="Centro_de_costo13"/>
      <sheetName val="Chequeo_Final17"/>
      <sheetName val="Centro_de_costo17"/>
      <sheetName val="Chequeo_Final16"/>
      <sheetName val="Centro_de_costo16"/>
      <sheetName val="Chequeo_Final18"/>
      <sheetName val="Centro_de_costo18"/>
      <sheetName val="Chequeo_Final22"/>
      <sheetName val="Centro_de_costo22"/>
      <sheetName val="Chequeo_Final20"/>
      <sheetName val="Centro_de_costo20"/>
      <sheetName val="Chequeo_Final21"/>
      <sheetName val="Centro_de_costo21"/>
      <sheetName val="Help"/>
      <sheetName val="Chequeo_Final23"/>
      <sheetName val="Centro_de_costo23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presupuesto"/>
      <sheetName val="ejecucion"/>
      <sheetName val="detalle"/>
      <sheetName val="me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PORTADA ANTECED GLOBALES"/>
      <sheetName val="RESUMEN  SERVICIOS (2)"/>
      <sheetName val="AVANCE SERVICIOS GRAFICO"/>
      <sheetName val="MINAGRI 3 AÑOS"/>
      <sheetName val="SALDO FINAL DE CAJA GRAFICO"/>
      <sheetName val="portada c.c.a"/>
      <sheetName val="COMPROMISO CON COMPROMISOS"/>
      <sheetName val="PORTADA INDAP"/>
      <sheetName val="INDAP OTROS"/>
      <sheetName val="INDAP 3 AÑOS"/>
      <sheetName val="portada variac pptarias"/>
      <sheetName val="variac. ppt INGRESOS"/>
      <sheetName val="variac. ppt GASTOS"/>
      <sheetName val="variac. ppt  INSTITUCIONES"/>
      <sheetName val="PORTADA BALANCES"/>
      <sheetName val="BALANCE (2)"/>
      <sheetName val="variac. ppt INGRESOS (2)"/>
      <sheetName val="variac. ppt SAG"/>
      <sheetName val="BALANCES INSTIT"/>
      <sheetName val="PORTADA ppto vigente"/>
      <sheetName val="PP VIGENTE"/>
      <sheetName val="PORTADA EJECUTADO"/>
      <sheetName val="REC EJECUTADOS"/>
      <sheetName val="PORTADA DEVENGADO"/>
      <sheetName val="DEVENGADO"/>
      <sheetName val="PP INICIAL"/>
      <sheetName val="variac. ppt GASTOS (2)"/>
      <sheetName val="variac. ppt GASTOS (3)"/>
      <sheetName val="variac. ppt INDAP"/>
      <sheetName val="variac. ppt CONAF CNR"/>
      <sheetName val="variac. ppt  INSTITUCIONES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Hacienda - 2025-04-29T16"/>
    </sheetNames>
    <sheetDataSet>
      <sheetData sheetId="0">
        <row r="34">
          <cell r="AJ34">
            <v>54549.599999999999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detalle"/>
      <sheetName val="SFCAJA-PPVIG"/>
      <sheetName val="GRAF % AVANCE"/>
    </sheetNames>
    <sheetDataSet>
      <sheetData sheetId="0"/>
      <sheetData sheetId="1">
        <row r="5">
          <cell r="H5" t="str">
            <v>CONAF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BALANCE1"/>
      <sheetName val="BALANCE2"/>
      <sheetName val="PRESUPUESTO1"/>
      <sheetName val="PRESUPUESTO2"/>
      <sheetName val="EJECUCION1"/>
      <sheetName val="EJECUCION2"/>
      <sheetName val="detalle"/>
      <sheetName val="m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 1"/>
    </sheetNames>
    <sheetDataSet>
      <sheetData sheetId="0" refreshError="1">
        <row r="1">
          <cell r="J1" t="str">
            <v xml:space="preserve">Formulario 1    </v>
          </cell>
        </row>
        <row r="2">
          <cell r="B2" t="str">
            <v>MINISTERIO DE AGRICULTURA</v>
          </cell>
        </row>
        <row r="3">
          <cell r="B3" t="str">
            <v>PRESUPUESTO EXPLORATORIO AÑO 2002</v>
          </cell>
        </row>
        <row r="4">
          <cell r="B4" t="str">
            <v>INDICADORES DE DESEMPEÑO / METAS 2002</v>
          </cell>
        </row>
        <row r="5">
          <cell r="B5" t="str">
            <v>INSTITUCION:</v>
          </cell>
        </row>
        <row r="6">
          <cell r="B6" t="str">
            <v>Indicador de Desempeño</v>
          </cell>
          <cell r="C6" t="str">
            <v>Fórmula de Cálculo</v>
          </cell>
          <cell r="D6" t="str">
            <v>Producto/Servicio al que se vincula</v>
          </cell>
          <cell r="E6" t="str">
            <v>Información Histórica</v>
          </cell>
          <cell r="G6" t="str">
            <v>Estimación</v>
          </cell>
          <cell r="H6" t="str">
            <v>Compromiso 2002</v>
          </cell>
          <cell r="J6" t="str">
            <v xml:space="preserve">Medio de </v>
          </cell>
        </row>
        <row r="7">
          <cell r="E7">
            <v>1999</v>
          </cell>
          <cell r="F7">
            <v>2000</v>
          </cell>
          <cell r="G7">
            <v>2000</v>
          </cell>
          <cell r="H7" t="str">
            <v>I Semestre</v>
          </cell>
          <cell r="I7" t="str">
            <v>Año</v>
          </cell>
          <cell r="J7" t="str">
            <v>Verificación</v>
          </cell>
        </row>
        <row r="8">
          <cell r="E8" t="str">
            <v>resultado Efectivo</v>
          </cell>
          <cell r="F8" t="str">
            <v>resultado Efectivo</v>
          </cell>
          <cell r="H8" t="str">
            <v>Meta</v>
          </cell>
          <cell r="I8" t="str">
            <v>Meta</v>
          </cell>
        </row>
        <row r="62">
          <cell r="K62" t="str">
            <v xml:space="preserve"> 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JUSTE"/>
      <sheetName val="INIA"/>
      <sheetName val="FIA"/>
      <sheetName val="INFOR"/>
      <sheetName val="CIREN"/>
    </sheetNames>
    <sheetDataSet>
      <sheetData sheetId="0">
        <row r="2">
          <cell r="G2">
            <v>1.0087124878993201</v>
          </cell>
        </row>
      </sheetData>
      <sheetData sheetId="1"/>
      <sheetData sheetId="2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PRESUPUESTO"/>
      <sheetName val="EJECUCION"/>
      <sheetName val="detalle"/>
      <sheetName val="minagri"/>
      <sheetName val="mes"/>
      <sheetName val="COMPROMISO"/>
      <sheetName val="Gráfico2"/>
    </sheetNames>
    <sheetDataSet>
      <sheetData sheetId="0"/>
      <sheetData sheetId="1"/>
      <sheetData sheetId="2">
        <row r="7">
          <cell r="A7" t="str">
            <v xml:space="preserve"> </v>
          </cell>
          <cell r="B7" t="str">
            <v>02</v>
          </cell>
          <cell r="C7" t="str">
            <v>005</v>
          </cell>
          <cell r="E7" t="str">
            <v>Subsecret.Planif.y Coop. Prg.04</v>
          </cell>
          <cell r="F7">
            <v>3808422</v>
          </cell>
          <cell r="I7">
            <v>300000</v>
          </cell>
          <cell r="L7">
            <v>183747</v>
          </cell>
          <cell r="N7">
            <v>1200000</v>
          </cell>
          <cell r="O7">
            <v>150000</v>
          </cell>
          <cell r="Q7">
            <v>910000</v>
          </cell>
          <cell r="R7">
            <v>1064675</v>
          </cell>
          <cell r="S7">
            <v>3808422</v>
          </cell>
          <cell r="T7">
            <v>0</v>
          </cell>
          <cell r="U7">
            <v>1</v>
          </cell>
        </row>
        <row r="8">
          <cell r="B8" t="str">
            <v>02</v>
          </cell>
          <cell r="C8" t="str">
            <v>005</v>
          </cell>
          <cell r="E8" t="str">
            <v>Sistema Chile Solidario</v>
          </cell>
          <cell r="F8">
            <v>750210</v>
          </cell>
          <cell r="Q8">
            <v>750210</v>
          </cell>
          <cell r="S8">
            <v>750210</v>
          </cell>
          <cell r="T8">
            <v>0</v>
          </cell>
          <cell r="U8">
            <v>1</v>
          </cell>
        </row>
        <row r="10">
          <cell r="A10" t="str">
            <v>08</v>
          </cell>
          <cell r="E10" t="str">
            <v>OTROS INGRESOS CORRIENTES</v>
          </cell>
          <cell r="F10">
            <v>325794</v>
          </cell>
          <cell r="G10">
            <v>23327.717000000001</v>
          </cell>
          <cell r="H10">
            <v>31895.906999999999</v>
          </cell>
          <cell r="I10">
            <v>31167.353999999999</v>
          </cell>
          <cell r="J10">
            <v>19851.525999999998</v>
          </cell>
          <cell r="K10">
            <v>37868.402000000002</v>
          </cell>
          <cell r="L10">
            <v>49748.22</v>
          </cell>
          <cell r="M10">
            <v>23764.214</v>
          </cell>
          <cell r="N10">
            <v>36272.042000000001</v>
          </cell>
          <cell r="O10">
            <v>39210.423999999999</v>
          </cell>
          <cell r="P10">
            <v>21984.344000000001</v>
          </cell>
          <cell r="Q10">
            <v>31214.456000000002</v>
          </cell>
          <cell r="R10">
            <v>50249.305999999997</v>
          </cell>
          <cell r="S10">
            <v>396553.91200000001</v>
          </cell>
          <cell r="T10">
            <v>-70759.912000000011</v>
          </cell>
          <cell r="U10">
            <v>1.2171921889292008</v>
          </cell>
          <cell r="V10">
            <v>0</v>
          </cell>
        </row>
        <row r="20">
          <cell r="B20" t="str">
            <v>01</v>
          </cell>
          <cell r="E20" t="str">
            <v>Terrenos</v>
          </cell>
          <cell r="F20">
            <v>192780</v>
          </cell>
          <cell r="P20">
            <v>24078.923999999999</v>
          </cell>
          <cell r="S20">
            <v>24078.923999999999</v>
          </cell>
          <cell r="T20">
            <v>168701.076</v>
          </cell>
          <cell r="U20">
            <v>0.12490364145658263</v>
          </cell>
        </row>
        <row r="30">
          <cell r="C30" t="str">
            <v>001</v>
          </cell>
          <cell r="E30" t="str">
            <v xml:space="preserve"> Sueldos y Sobresueldos</v>
          </cell>
          <cell r="F30">
            <v>0</v>
          </cell>
          <cell r="G30">
            <v>327538.03099999996</v>
          </cell>
          <cell r="H30">
            <v>325809.56800000009</v>
          </cell>
          <cell r="I30">
            <v>438479.22700000007</v>
          </cell>
          <cell r="J30">
            <v>337248.39399999997</v>
          </cell>
          <cell r="K30">
            <v>335517.755</v>
          </cell>
          <cell r="L30">
            <v>437849.59399999992</v>
          </cell>
          <cell r="M30">
            <v>337345.65299999999</v>
          </cell>
          <cell r="N30">
            <v>335654.79000000004</v>
          </cell>
          <cell r="O30">
            <v>441194.91299999994</v>
          </cell>
          <cell r="P30">
            <v>333064.55699999997</v>
          </cell>
          <cell r="Q30">
            <v>332355.81599999999</v>
          </cell>
          <cell r="R30">
            <v>444587.59899999999</v>
          </cell>
          <cell r="S30">
            <v>4426645.8969999999</v>
          </cell>
          <cell r="V30">
            <v>0</v>
          </cell>
        </row>
        <row r="31">
          <cell r="D31" t="str">
            <v>001</v>
          </cell>
          <cell r="E31" t="str">
            <v xml:space="preserve"> Sueldos Bases</v>
          </cell>
          <cell r="G31">
            <v>79849.763000000006</v>
          </cell>
          <cell r="H31">
            <v>78819.203999999998</v>
          </cell>
          <cell r="I31">
            <v>84883.432000000001</v>
          </cell>
          <cell r="J31">
            <v>83793.471000000005</v>
          </cell>
          <cell r="K31">
            <v>83613.437999999995</v>
          </cell>
          <cell r="L31">
            <v>82977.573999999993</v>
          </cell>
          <cell r="M31">
            <v>82402.998999999996</v>
          </cell>
          <cell r="N31">
            <v>82962.305999999997</v>
          </cell>
          <cell r="O31">
            <v>82758.868000000002</v>
          </cell>
          <cell r="P31">
            <v>82071.995999999999</v>
          </cell>
          <cell r="Q31">
            <v>82046.592999999993</v>
          </cell>
          <cell r="R31">
            <v>85250.755999999994</v>
          </cell>
          <cell r="S31">
            <v>991430.39999999991</v>
          </cell>
        </row>
        <row r="32">
          <cell r="D32" t="str">
            <v>002</v>
          </cell>
          <cell r="E32" t="str">
            <v xml:space="preserve"> Asignación de Antigüedad</v>
          </cell>
          <cell r="G32">
            <v>9199.5889999999999</v>
          </cell>
          <cell r="H32">
            <v>9259.4230000000007</v>
          </cell>
          <cell r="I32">
            <v>11521.441000000001</v>
          </cell>
          <cell r="J32">
            <v>9093.6730000000007</v>
          </cell>
          <cell r="K32">
            <v>9553.1790000000001</v>
          </cell>
          <cell r="L32">
            <v>9456.5400000000009</v>
          </cell>
          <cell r="M32">
            <v>9490.27</v>
          </cell>
          <cell r="N32">
            <v>9538.9889999999996</v>
          </cell>
          <cell r="O32">
            <v>9538.384</v>
          </cell>
          <cell r="P32">
            <v>10007.686</v>
          </cell>
          <cell r="Q32">
            <v>9738.07</v>
          </cell>
          <cell r="R32">
            <v>10263.719999999999</v>
          </cell>
          <cell r="S32">
            <v>116660.96400000001</v>
          </cell>
        </row>
        <row r="33">
          <cell r="D33" t="str">
            <v>003</v>
          </cell>
          <cell r="E33" t="str">
            <v xml:space="preserve"> Asignación Profesional</v>
          </cell>
          <cell r="G33">
            <v>44174.355000000003</v>
          </cell>
          <cell r="H33">
            <v>44619.544000000002</v>
          </cell>
          <cell r="I33">
            <v>44572.724000000002</v>
          </cell>
          <cell r="J33">
            <v>44242.533000000003</v>
          </cell>
          <cell r="K33">
            <v>44159.616000000002</v>
          </cell>
          <cell r="L33">
            <v>44361.519</v>
          </cell>
          <cell r="M33">
            <v>44938.607000000004</v>
          </cell>
          <cell r="N33">
            <v>44102.516000000003</v>
          </cell>
          <cell r="O33">
            <v>44281.116000000002</v>
          </cell>
          <cell r="P33">
            <v>43794.45</v>
          </cell>
          <cell r="Q33">
            <v>43693.313000000002</v>
          </cell>
          <cell r="R33">
            <v>46308.56</v>
          </cell>
          <cell r="S33">
            <v>533248.85300000012</v>
          </cell>
        </row>
        <row r="34">
          <cell r="D34" t="str">
            <v>004</v>
          </cell>
          <cell r="E34" t="str">
            <v xml:space="preserve"> Asignación de Zona</v>
          </cell>
          <cell r="G34">
            <v>15992.293</v>
          </cell>
          <cell r="H34">
            <v>15938.35</v>
          </cell>
          <cell r="I34">
            <v>17006.724999999999</v>
          </cell>
          <cell r="J34">
            <v>17117.221000000001</v>
          </cell>
          <cell r="K34">
            <v>17145.398000000001</v>
          </cell>
          <cell r="L34">
            <v>17252.565999999999</v>
          </cell>
          <cell r="M34">
            <v>17227.306</v>
          </cell>
          <cell r="N34">
            <v>17214.621999999999</v>
          </cell>
          <cell r="O34">
            <v>16993.305</v>
          </cell>
          <cell r="P34">
            <v>17130.012999999999</v>
          </cell>
          <cell r="Q34">
            <v>17142.206999999999</v>
          </cell>
          <cell r="R34">
            <v>18027.21</v>
          </cell>
          <cell r="S34">
            <v>204187.21599999999</v>
          </cell>
        </row>
        <row r="35">
          <cell r="D35" t="str">
            <v>006</v>
          </cell>
          <cell r="E35" t="str">
            <v xml:space="preserve"> Asignaciones del DL N º 2411 ., de 1978</v>
          </cell>
          <cell r="S35">
            <v>0</v>
          </cell>
        </row>
        <row r="36">
          <cell r="D36" t="str">
            <v>007</v>
          </cell>
          <cell r="E36" t="str">
            <v xml:space="preserve"> Asignaciones del DL N º 3551., de 1981</v>
          </cell>
          <cell r="G36">
            <v>6133.7160000000003</v>
          </cell>
          <cell r="H36">
            <v>6133.7160000000003</v>
          </cell>
          <cell r="I36">
            <v>6440.0550000000003</v>
          </cell>
          <cell r="J36">
            <v>5995.3789999999999</v>
          </cell>
          <cell r="K36">
            <v>5658.7529999999997</v>
          </cell>
          <cell r="L36">
            <v>5132.2269999999999</v>
          </cell>
          <cell r="M36">
            <v>7563.0290000000005</v>
          </cell>
          <cell r="N36">
            <v>5898.259</v>
          </cell>
          <cell r="O36">
            <v>6100.0770000000002</v>
          </cell>
          <cell r="P36">
            <v>5898.259</v>
          </cell>
          <cell r="Q36">
            <v>5898.259</v>
          </cell>
          <cell r="R36">
            <v>6920.8670000000002</v>
          </cell>
          <cell r="S36">
            <v>73772.596000000005</v>
          </cell>
        </row>
        <row r="37">
          <cell r="D37" t="str">
            <v>009</v>
          </cell>
          <cell r="E37" t="str">
            <v xml:space="preserve"> Asignaciones Especiales</v>
          </cell>
          <cell r="G37">
            <v>1125.53</v>
          </cell>
          <cell r="H37">
            <v>1290.377</v>
          </cell>
          <cell r="I37">
            <v>1274.3979999999999</v>
          </cell>
          <cell r="J37">
            <v>1274.3979999999999</v>
          </cell>
          <cell r="K37">
            <v>1225.5840000000001</v>
          </cell>
          <cell r="L37">
            <v>823.00699999999995</v>
          </cell>
          <cell r="M37">
            <v>1147.1600000000001</v>
          </cell>
          <cell r="N37">
            <v>1147.1600000000001</v>
          </cell>
          <cell r="O37">
            <v>1147.1600000000001</v>
          </cell>
          <cell r="P37">
            <v>1076.761</v>
          </cell>
          <cell r="Q37">
            <v>1076.761</v>
          </cell>
          <cell r="R37">
            <v>1130.598</v>
          </cell>
          <cell r="S37">
            <v>13738.894</v>
          </cell>
        </row>
        <row r="38">
          <cell r="D38" t="str">
            <v>010</v>
          </cell>
          <cell r="E38" t="str">
            <v xml:space="preserve"> Asignación de Pérdida de Caja</v>
          </cell>
          <cell r="G38">
            <v>601.29899999999998</v>
          </cell>
          <cell r="H38">
            <v>595.423</v>
          </cell>
          <cell r="I38">
            <v>654.447</v>
          </cell>
          <cell r="J38">
            <v>703.09100000000001</v>
          </cell>
          <cell r="K38">
            <v>751.96500000000003</v>
          </cell>
          <cell r="L38">
            <v>618.97400000000005</v>
          </cell>
          <cell r="M38">
            <v>703.471</v>
          </cell>
          <cell r="N38">
            <v>715.01300000000003</v>
          </cell>
          <cell r="O38">
            <v>683.33799999999997</v>
          </cell>
          <cell r="P38">
            <v>692.25</v>
          </cell>
          <cell r="Q38">
            <v>676.53399999999999</v>
          </cell>
          <cell r="R38">
            <v>718.125</v>
          </cell>
          <cell r="S38">
            <v>8113.9299999999994</v>
          </cell>
        </row>
        <row r="39">
          <cell r="D39" t="str">
            <v>012</v>
          </cell>
          <cell r="E39" t="str">
            <v xml:space="preserve"> Gastos de Representación</v>
          </cell>
          <cell r="G39">
            <v>111.324</v>
          </cell>
          <cell r="H39">
            <v>98.227999999999994</v>
          </cell>
          <cell r="I39">
            <v>98.227999999999994</v>
          </cell>
          <cell r="J39">
            <v>98.227999999999994</v>
          </cell>
          <cell r="K39">
            <v>98.227999999999994</v>
          </cell>
          <cell r="L39">
            <v>98.227999999999994</v>
          </cell>
          <cell r="M39">
            <v>98.227999999999994</v>
          </cell>
          <cell r="N39">
            <v>98.227999999999994</v>
          </cell>
          <cell r="O39">
            <v>98.227999999999994</v>
          </cell>
          <cell r="P39">
            <v>98.227999999999994</v>
          </cell>
          <cell r="Q39">
            <v>98.227999999999994</v>
          </cell>
          <cell r="R39">
            <v>103.139</v>
          </cell>
          <cell r="S39">
            <v>1196.7429999999997</v>
          </cell>
        </row>
        <row r="40">
          <cell r="D40" t="str">
            <v>013</v>
          </cell>
          <cell r="E40" t="str">
            <v xml:space="preserve"> Asignación de Dirección Superior</v>
          </cell>
          <cell r="G40">
            <v>1374.9870000000001</v>
          </cell>
          <cell r="H40">
            <v>1149.7270000000001</v>
          </cell>
          <cell r="I40">
            <v>1569.3879999999999</v>
          </cell>
          <cell r="J40">
            <v>1149.7270000000001</v>
          </cell>
          <cell r="K40">
            <v>1154.9079999999999</v>
          </cell>
          <cell r="L40">
            <v>1574.569</v>
          </cell>
          <cell r="M40">
            <v>1154.9079999999999</v>
          </cell>
          <cell r="N40">
            <v>1144.5440000000001</v>
          </cell>
          <cell r="O40">
            <v>1640.845</v>
          </cell>
          <cell r="P40">
            <v>1144.5440000000001</v>
          </cell>
          <cell r="Q40">
            <v>1067.904</v>
          </cell>
          <cell r="R40">
            <v>1628.4269999999999</v>
          </cell>
          <cell r="S40">
            <v>15754.477999999997</v>
          </cell>
        </row>
        <row r="41">
          <cell r="D41" t="str">
            <v>014</v>
          </cell>
          <cell r="E41" t="str">
            <v xml:space="preserve"> Asignaciones Compensatorias</v>
          </cell>
          <cell r="G41">
            <v>4387.5460000000003</v>
          </cell>
          <cell r="H41">
            <v>4404.8249999999998</v>
          </cell>
          <cell r="I41">
            <v>4404.8249999999998</v>
          </cell>
          <cell r="J41">
            <v>4342.6909999999998</v>
          </cell>
          <cell r="K41">
            <v>-225.27</v>
          </cell>
          <cell r="L41">
            <v>19329.781999999999</v>
          </cell>
          <cell r="M41">
            <v>27.468</v>
          </cell>
          <cell r="N41">
            <v>38.094000000000001</v>
          </cell>
          <cell r="O41">
            <v>20350.364000000001</v>
          </cell>
          <cell r="P41">
            <v>24.550999999999998</v>
          </cell>
          <cell r="Q41">
            <v>5.766</v>
          </cell>
          <cell r="R41">
            <v>19691.595000000001</v>
          </cell>
          <cell r="S41">
            <v>76782.236999999994</v>
          </cell>
        </row>
        <row r="42">
          <cell r="D42" t="str">
            <v>019</v>
          </cell>
          <cell r="E42" t="str">
            <v xml:space="preserve"> Asignación de Responsabilidad</v>
          </cell>
          <cell r="G42">
            <v>378.09100000000001</v>
          </cell>
          <cell r="H42">
            <v>391.18700000000001</v>
          </cell>
          <cell r="I42">
            <v>-769.27800000000002</v>
          </cell>
          <cell r="S42">
            <v>0</v>
          </cell>
        </row>
        <row r="43">
          <cell r="D43" t="str">
            <v>022</v>
          </cell>
          <cell r="E43" t="str">
            <v xml:space="preserve"> Componente Base Asignación de Desempeño</v>
          </cell>
          <cell r="G43">
            <v>254.809</v>
          </cell>
          <cell r="I43">
            <v>75200.569000000003</v>
          </cell>
          <cell r="J43">
            <v>107.27200000000001</v>
          </cell>
          <cell r="K43">
            <v>26.58</v>
          </cell>
          <cell r="L43">
            <v>79898.623000000007</v>
          </cell>
          <cell r="M43">
            <v>252.072</v>
          </cell>
          <cell r="N43">
            <v>120</v>
          </cell>
          <cell r="O43">
            <v>82230.039000000004</v>
          </cell>
          <cell r="P43">
            <v>62.234999999999999</v>
          </cell>
          <cell r="R43">
            <v>72003.441000000006</v>
          </cell>
          <cell r="S43">
            <v>310155.63999999996</v>
          </cell>
        </row>
        <row r="48">
          <cell r="D48" t="str">
            <v>001</v>
          </cell>
          <cell r="E48" t="str">
            <v xml:space="preserve"> A Servicios de Bienestar</v>
          </cell>
          <cell r="G48">
            <v>2783.2440000000001</v>
          </cell>
          <cell r="H48">
            <v>2777.587</v>
          </cell>
          <cell r="I48">
            <v>2777.587</v>
          </cell>
          <cell r="J48">
            <v>2881.7730000000001</v>
          </cell>
          <cell r="K48">
            <v>2771.93</v>
          </cell>
          <cell r="L48">
            <v>2771.93</v>
          </cell>
          <cell r="M48">
            <v>2766.2730000000001</v>
          </cell>
          <cell r="N48">
            <v>2783.2440000000001</v>
          </cell>
          <cell r="O48">
            <v>2783.2440000000001</v>
          </cell>
          <cell r="P48">
            <v>2777.587</v>
          </cell>
          <cell r="Q48">
            <v>2766.2730000000001</v>
          </cell>
          <cell r="R48">
            <v>2766.2730000000001</v>
          </cell>
          <cell r="S48">
            <v>33406.945</v>
          </cell>
        </row>
        <row r="49">
          <cell r="D49" t="str">
            <v>002</v>
          </cell>
          <cell r="E49" t="str">
            <v xml:space="preserve"> Otras Cotizaciones Previsionales</v>
          </cell>
          <cell r="G49">
            <v>15427.807000000001</v>
          </cell>
          <cell r="H49">
            <v>6722.7470000000003</v>
          </cell>
          <cell r="I49">
            <v>10021.721</v>
          </cell>
          <cell r="J49">
            <v>6736.915</v>
          </cell>
          <cell r="K49">
            <v>6698.1639999999998</v>
          </cell>
          <cell r="L49">
            <v>9513.7240000000002</v>
          </cell>
          <cell r="M49">
            <v>6734.3580000000002</v>
          </cell>
          <cell r="N49">
            <v>6713.0479999999998</v>
          </cell>
          <cell r="O49">
            <v>9631.6929999999993</v>
          </cell>
          <cell r="P49">
            <v>7225.65</v>
          </cell>
          <cell r="Q49">
            <v>7325.9080000000004</v>
          </cell>
          <cell r="R49">
            <v>9866.4689999999991</v>
          </cell>
          <cell r="S49">
            <v>102618.20399999998</v>
          </cell>
        </row>
        <row r="50">
          <cell r="C50" t="str">
            <v>003</v>
          </cell>
          <cell r="E50" t="str">
            <v xml:space="preserve"> Asignaciones por Desempeño</v>
          </cell>
          <cell r="F50">
            <v>0</v>
          </cell>
          <cell r="G50">
            <v>111.55199999999999</v>
          </cell>
          <cell r="H50">
            <v>0</v>
          </cell>
          <cell r="I50">
            <v>70363.958999999988</v>
          </cell>
          <cell r="J50">
            <v>68.201000000000022</v>
          </cell>
          <cell r="K50">
            <v>6.7850000000000001</v>
          </cell>
          <cell r="L50">
            <v>72861.921999999991</v>
          </cell>
          <cell r="M50">
            <v>242.44900000000001</v>
          </cell>
          <cell r="N50">
            <v>79.742000000000004</v>
          </cell>
          <cell r="O50">
            <v>72044.587</v>
          </cell>
          <cell r="P50">
            <v>56.689</v>
          </cell>
          <cell r="Q50">
            <v>-81.358000000000004</v>
          </cell>
          <cell r="R50">
            <v>80751.456999999995</v>
          </cell>
          <cell r="S50">
            <v>296505.98499999999</v>
          </cell>
          <cell r="V50">
            <v>0</v>
          </cell>
        </row>
        <row r="51">
          <cell r="D51" t="str">
            <v>001</v>
          </cell>
          <cell r="E51" t="str">
            <v xml:space="preserve"> Desempeño Institucional</v>
          </cell>
          <cell r="G51">
            <v>63.703000000000003</v>
          </cell>
          <cell r="I51">
            <v>39518.004000000001</v>
          </cell>
          <cell r="J51">
            <v>36.459000000000003</v>
          </cell>
          <cell r="K51">
            <v>6.351</v>
          </cell>
          <cell r="L51">
            <v>39949.332999999999</v>
          </cell>
          <cell r="M51">
            <v>126.039</v>
          </cell>
          <cell r="N51">
            <v>58.143000000000001</v>
          </cell>
          <cell r="O51">
            <v>40006.197</v>
          </cell>
          <cell r="P51">
            <v>31.117999999999999</v>
          </cell>
          <cell r="R51">
            <v>40260.788</v>
          </cell>
          <cell r="S51">
            <v>160056.13500000001</v>
          </cell>
        </row>
        <row r="54">
          <cell r="C54" t="str">
            <v>004</v>
          </cell>
          <cell r="E54" t="str">
            <v xml:space="preserve"> Remuneraciones Variables</v>
          </cell>
          <cell r="F54">
            <v>0</v>
          </cell>
          <cell r="G54">
            <v>31332.517</v>
          </cell>
          <cell r="H54">
            <v>29376.271999999997</v>
          </cell>
          <cell r="I54">
            <v>30257.739999999998</v>
          </cell>
          <cell r="J54">
            <v>39819.879999999997</v>
          </cell>
          <cell r="K54">
            <v>41066.479999999996</v>
          </cell>
          <cell r="L54">
            <v>37995.718000000001</v>
          </cell>
          <cell r="M54">
            <v>37243.369999999995</v>
          </cell>
          <cell r="N54">
            <v>42057.337</v>
          </cell>
          <cell r="O54">
            <v>42041.199000000001</v>
          </cell>
          <cell r="P54">
            <v>34816.978999999999</v>
          </cell>
          <cell r="Q54">
            <v>38551.869999999995</v>
          </cell>
          <cell r="R54">
            <v>46865.337</v>
          </cell>
          <cell r="S54">
            <v>451424.69899999996</v>
          </cell>
          <cell r="V54">
            <v>0</v>
          </cell>
        </row>
        <row r="55">
          <cell r="D55" t="str">
            <v>004</v>
          </cell>
          <cell r="E55" t="str">
            <v xml:space="preserve"> Asignación por Desempeño de Funciones Críticas</v>
          </cell>
          <cell r="G55">
            <v>6861.38</v>
          </cell>
          <cell r="H55">
            <v>6861.38</v>
          </cell>
          <cell r="I55">
            <v>6861.38</v>
          </cell>
          <cell r="J55">
            <v>6861.38</v>
          </cell>
          <cell r="K55">
            <v>6861.38</v>
          </cell>
          <cell r="L55">
            <v>6861.38</v>
          </cell>
          <cell r="M55">
            <v>6861.38</v>
          </cell>
          <cell r="N55">
            <v>6861.38</v>
          </cell>
          <cell r="O55">
            <v>6861.38</v>
          </cell>
          <cell r="P55">
            <v>6861.38</v>
          </cell>
          <cell r="Q55">
            <v>36.031999999999996</v>
          </cell>
          <cell r="R55">
            <v>13686.723</v>
          </cell>
          <cell r="S55">
            <v>82336.554999999993</v>
          </cell>
        </row>
        <row r="57">
          <cell r="D57" t="str">
            <v>006</v>
          </cell>
          <cell r="E57" t="str">
            <v xml:space="preserve"> Comisiones de Servicios en el País</v>
          </cell>
          <cell r="G57">
            <v>17440.465</v>
          </cell>
          <cell r="H57">
            <v>12673.344999999999</v>
          </cell>
          <cell r="I57">
            <v>14437.714</v>
          </cell>
          <cell r="J57">
            <v>20629.777999999998</v>
          </cell>
          <cell r="K57">
            <v>22366.282999999999</v>
          </cell>
          <cell r="L57">
            <v>19066.13</v>
          </cell>
          <cell r="M57">
            <v>17020.777999999998</v>
          </cell>
          <cell r="N57">
            <v>22153.562000000002</v>
          </cell>
          <cell r="O57">
            <v>20323.773000000001</v>
          </cell>
          <cell r="P57">
            <v>15502.800999999999</v>
          </cell>
          <cell r="Q57">
            <v>19248.076000000001</v>
          </cell>
          <cell r="R57">
            <v>23867.331999999999</v>
          </cell>
          <cell r="S57">
            <v>224730.03699999998</v>
          </cell>
        </row>
        <row r="58">
          <cell r="D58" t="str">
            <v>007</v>
          </cell>
          <cell r="E58" t="str">
            <v xml:space="preserve"> Comisiones de Servicios en el Exterior</v>
          </cell>
          <cell r="I58">
            <v>1197.1880000000001</v>
          </cell>
          <cell r="J58">
            <v>512.99400000000003</v>
          </cell>
          <cell r="L58">
            <v>768.38499999999999</v>
          </cell>
          <cell r="M58">
            <v>2352.1590000000001</v>
          </cell>
          <cell r="N58">
            <v>1752.325</v>
          </cell>
          <cell r="O58">
            <v>4440.8500000000004</v>
          </cell>
          <cell r="P58">
            <v>3480.4650000000001</v>
          </cell>
          <cell r="Q58">
            <v>1597.9459999999999</v>
          </cell>
          <cell r="R58">
            <v>1405.1179999999999</v>
          </cell>
          <cell r="S58">
            <v>17507.43</v>
          </cell>
        </row>
        <row r="59">
          <cell r="C59" t="str">
            <v>005</v>
          </cell>
          <cell r="E59" t="str">
            <v xml:space="preserve"> Aguinaldos y Bonos</v>
          </cell>
          <cell r="F59">
            <v>0</v>
          </cell>
          <cell r="G59">
            <v>212.59</v>
          </cell>
          <cell r="H59">
            <v>212.59</v>
          </cell>
          <cell r="I59">
            <v>6507.1270000000004</v>
          </cell>
          <cell r="J59">
            <v>1322.768</v>
          </cell>
          <cell r="K59">
            <v>802.89200000000005</v>
          </cell>
          <cell r="L59">
            <v>6970.6949999999997</v>
          </cell>
          <cell r="M59">
            <v>411.14400000000001</v>
          </cell>
          <cell r="N59">
            <v>357.89600000000002</v>
          </cell>
          <cell r="O59">
            <v>13779.652</v>
          </cell>
          <cell r="P59">
            <v>340.14400000000001</v>
          </cell>
          <cell r="Q59">
            <v>375.64800000000002</v>
          </cell>
          <cell r="R59">
            <v>28726.511999999999</v>
          </cell>
          <cell r="S59">
            <v>60019.657999999996</v>
          </cell>
          <cell r="V59">
            <v>0</v>
          </cell>
        </row>
        <row r="60">
          <cell r="D60" t="str">
            <v>001</v>
          </cell>
          <cell r="E60" t="str">
            <v xml:space="preserve"> Aguinaldos</v>
          </cell>
          <cell r="O60">
            <v>13369.916999999999</v>
          </cell>
          <cell r="R60">
            <v>10191.86</v>
          </cell>
          <cell r="S60">
            <v>23561.777000000002</v>
          </cell>
        </row>
        <row r="62">
          <cell r="D62" t="str">
            <v>003</v>
          </cell>
          <cell r="E62" t="str">
            <v xml:space="preserve"> Bonos Especiales</v>
          </cell>
          <cell r="G62">
            <v>212.59</v>
          </cell>
          <cell r="H62">
            <v>212.59</v>
          </cell>
          <cell r="I62">
            <v>1396.769</v>
          </cell>
          <cell r="J62">
            <v>760.14400000000001</v>
          </cell>
          <cell r="K62">
            <v>423.94400000000002</v>
          </cell>
          <cell r="L62">
            <v>1742.5519999999999</v>
          </cell>
          <cell r="M62">
            <v>340.14400000000001</v>
          </cell>
          <cell r="N62">
            <v>340.14400000000001</v>
          </cell>
          <cell r="O62">
            <v>338.72699999999998</v>
          </cell>
          <cell r="P62">
            <v>340.14400000000001</v>
          </cell>
          <cell r="Q62">
            <v>340.14400000000001</v>
          </cell>
          <cell r="R62">
            <v>18012.151999999998</v>
          </cell>
          <cell r="S62">
            <v>24460.043999999998</v>
          </cell>
        </row>
        <row r="63">
          <cell r="D63" t="str">
            <v>004</v>
          </cell>
          <cell r="E63" t="str">
            <v xml:space="preserve"> Bonificación Adicional al Bono de Escolaridad</v>
          </cell>
          <cell r="R63">
            <v>522.5</v>
          </cell>
          <cell r="S63">
            <v>522.5</v>
          </cell>
        </row>
        <row r="65">
          <cell r="C65" t="str">
            <v>001</v>
          </cell>
          <cell r="E65" t="str">
            <v xml:space="preserve"> Sueldos y Sobresueldos</v>
          </cell>
          <cell r="F65">
            <v>0</v>
          </cell>
          <cell r="G65">
            <v>625754.99900000007</v>
          </cell>
          <cell r="H65">
            <v>621701.19699999993</v>
          </cell>
          <cell r="I65">
            <v>795043.13199999998</v>
          </cell>
          <cell r="J65">
            <v>613684.6</v>
          </cell>
          <cell r="K65">
            <v>611412.19600000011</v>
          </cell>
          <cell r="L65">
            <v>797571.74</v>
          </cell>
          <cell r="M65">
            <v>608010.53799999994</v>
          </cell>
          <cell r="N65">
            <v>606942.53</v>
          </cell>
          <cell r="O65">
            <v>784759.56600000011</v>
          </cell>
          <cell r="P65">
            <v>603613.58400000003</v>
          </cell>
          <cell r="Q65">
            <v>604886.89199999999</v>
          </cell>
          <cell r="R65">
            <v>825032.91299999994</v>
          </cell>
          <cell r="S65">
            <v>8098413.8869999992</v>
          </cell>
          <cell r="V65">
            <v>0</v>
          </cell>
        </row>
        <row r="66">
          <cell r="D66" t="str">
            <v>001</v>
          </cell>
          <cell r="E66" t="str">
            <v xml:space="preserve"> Sueldos Bases</v>
          </cell>
          <cell r="G66">
            <v>158792.579</v>
          </cell>
          <cell r="H66">
            <v>158682.712</v>
          </cell>
          <cell r="I66">
            <v>153682.304</v>
          </cell>
          <cell r="J66">
            <v>154642.14199999999</v>
          </cell>
          <cell r="K66">
            <v>153467.372</v>
          </cell>
          <cell r="L66">
            <v>154067.37899999999</v>
          </cell>
          <cell r="M66">
            <v>153466.25899999999</v>
          </cell>
          <cell r="N66">
            <v>152808.67000000001</v>
          </cell>
          <cell r="O66">
            <v>151663.23800000001</v>
          </cell>
          <cell r="P66">
            <v>151923.42800000001</v>
          </cell>
          <cell r="Q66">
            <v>152022.851</v>
          </cell>
          <cell r="R66">
            <v>160977.27799999999</v>
          </cell>
          <cell r="S66">
            <v>1856196.2119999998</v>
          </cell>
        </row>
        <row r="67">
          <cell r="D67" t="str">
            <v>002</v>
          </cell>
          <cell r="E67" t="str">
            <v xml:space="preserve"> Asignación de Antigüedad</v>
          </cell>
          <cell r="G67">
            <v>6827.8590000000004</v>
          </cell>
          <cell r="H67">
            <v>6862.9939999999997</v>
          </cell>
          <cell r="I67">
            <v>6474.0839999999998</v>
          </cell>
          <cell r="J67">
            <v>6255.8680000000004</v>
          </cell>
          <cell r="K67">
            <v>6426.4030000000002</v>
          </cell>
          <cell r="L67">
            <v>6424.24</v>
          </cell>
          <cell r="M67">
            <v>6424.8459999999995</v>
          </cell>
          <cell r="N67">
            <v>6435.201</v>
          </cell>
          <cell r="O67">
            <v>6431.2250000000004</v>
          </cell>
          <cell r="P67">
            <v>6523.8770000000004</v>
          </cell>
          <cell r="Q67">
            <v>6528.4889999999996</v>
          </cell>
          <cell r="R67">
            <v>7112.3</v>
          </cell>
          <cell r="S67">
            <v>78727.385999999999</v>
          </cell>
        </row>
        <row r="68">
          <cell r="D68" t="str">
            <v>003</v>
          </cell>
          <cell r="E68" t="str">
            <v xml:space="preserve"> Asignación Profesional</v>
          </cell>
          <cell r="G68">
            <v>88005.48</v>
          </cell>
          <cell r="H68">
            <v>87093.865999999995</v>
          </cell>
          <cell r="I68">
            <v>87058.702000000005</v>
          </cell>
          <cell r="J68">
            <v>88125.180999999997</v>
          </cell>
          <cell r="K68">
            <v>87638.69</v>
          </cell>
          <cell r="L68">
            <v>87696.562000000005</v>
          </cell>
          <cell r="M68">
            <v>87105.842999999993</v>
          </cell>
          <cell r="N68">
            <v>87145.274999999994</v>
          </cell>
          <cell r="O68">
            <v>86530.442999999999</v>
          </cell>
          <cell r="P68">
            <v>86499.846000000005</v>
          </cell>
          <cell r="Q68">
            <v>86475.892999999996</v>
          </cell>
          <cell r="R68">
            <v>91412.438999999998</v>
          </cell>
          <cell r="S68">
            <v>1050788.22</v>
          </cell>
        </row>
        <row r="69">
          <cell r="D69" t="str">
            <v>004</v>
          </cell>
          <cell r="E69" t="str">
            <v xml:space="preserve"> Asignación de Zona</v>
          </cell>
          <cell r="G69">
            <v>33370.406999999999</v>
          </cell>
          <cell r="H69">
            <v>33223.218000000001</v>
          </cell>
          <cell r="I69">
            <v>31932.383999999998</v>
          </cell>
          <cell r="J69">
            <v>32321.72</v>
          </cell>
          <cell r="K69">
            <v>32361.167000000001</v>
          </cell>
          <cell r="L69">
            <v>32888.61</v>
          </cell>
          <cell r="M69">
            <v>32480.260999999999</v>
          </cell>
          <cell r="N69">
            <v>32496.805</v>
          </cell>
          <cell r="O69">
            <v>31980.385999999999</v>
          </cell>
          <cell r="P69">
            <v>32105.437999999998</v>
          </cell>
          <cell r="Q69">
            <v>32170.427</v>
          </cell>
          <cell r="R69">
            <v>33737.574999999997</v>
          </cell>
          <cell r="S69">
            <v>391068.39800000004</v>
          </cell>
        </row>
        <row r="70">
          <cell r="D70" t="str">
            <v>006</v>
          </cell>
          <cell r="E70" t="str">
            <v xml:space="preserve"> Asignaciones del DL N º2411., de 1978</v>
          </cell>
          <cell r="S70">
            <v>0</v>
          </cell>
        </row>
        <row r="73">
          <cell r="D73" t="str">
            <v>010</v>
          </cell>
          <cell r="E73" t="str">
            <v xml:space="preserve"> Asignación de Pérdida de Caja</v>
          </cell>
          <cell r="G73">
            <v>719.803</v>
          </cell>
          <cell r="H73">
            <v>678.97900000000004</v>
          </cell>
          <cell r="I73">
            <v>688.42100000000005</v>
          </cell>
          <cell r="J73">
            <v>572.46299999999997</v>
          </cell>
          <cell r="K73">
            <v>556.99300000000005</v>
          </cell>
          <cell r="L73">
            <v>755.745</v>
          </cell>
          <cell r="M73">
            <v>656.06500000000005</v>
          </cell>
          <cell r="N73">
            <v>612.78399999999999</v>
          </cell>
          <cell r="O73">
            <v>613.03</v>
          </cell>
          <cell r="P73">
            <v>583.36699999999996</v>
          </cell>
          <cell r="Q73">
            <v>580.66600000000005</v>
          </cell>
          <cell r="R73">
            <v>604.58199999999999</v>
          </cell>
          <cell r="S73">
            <v>7622.8980000000001</v>
          </cell>
        </row>
        <row r="74">
          <cell r="D74" t="str">
            <v>013</v>
          </cell>
          <cell r="E74" t="str">
            <v>Asignaciones Compensatorias</v>
          </cell>
          <cell r="K74">
            <v>34674.970999999998</v>
          </cell>
          <cell r="L74">
            <v>36354.396000000001</v>
          </cell>
          <cell r="M74">
            <v>14.173999999999999</v>
          </cell>
          <cell r="O74">
            <v>35984.875999999997</v>
          </cell>
          <cell r="P74">
            <v>26.701000000000001</v>
          </cell>
          <cell r="Q74">
            <v>28.675999999999998</v>
          </cell>
          <cell r="R74">
            <v>37021.016000000003</v>
          </cell>
        </row>
        <row r="75">
          <cell r="D75" t="str">
            <v>018</v>
          </cell>
          <cell r="E75" t="str">
            <v>Asignación de Responsabilidad</v>
          </cell>
          <cell r="J75">
            <v>44.201999999999998</v>
          </cell>
          <cell r="K75">
            <v>-44.201999999999998</v>
          </cell>
        </row>
        <row r="76">
          <cell r="D76" t="str">
            <v>021</v>
          </cell>
          <cell r="E76" t="str">
            <v xml:space="preserve"> Componente Base Asignación de Desempeño</v>
          </cell>
          <cell r="G76">
            <v>197.90199999999999</v>
          </cell>
          <cell r="I76">
            <v>143699.81299999999</v>
          </cell>
          <cell r="J76">
            <v>122.479</v>
          </cell>
          <cell r="K76">
            <v>66.198999999999998</v>
          </cell>
          <cell r="L76">
            <v>142363.96599999999</v>
          </cell>
          <cell r="M76">
            <v>46.095999999999997</v>
          </cell>
          <cell r="O76">
            <v>138890.899</v>
          </cell>
          <cell r="P76">
            <v>77.968999999999994</v>
          </cell>
          <cell r="Q76">
            <v>68.213999999999999</v>
          </cell>
          <cell r="R76">
            <v>143214.32699999999</v>
          </cell>
          <cell r="S76">
            <v>568747.86399999983</v>
          </cell>
        </row>
        <row r="77">
          <cell r="D77" t="str">
            <v>036</v>
          </cell>
          <cell r="E77" t="str">
            <v xml:space="preserve"> Asignación Única</v>
          </cell>
          <cell r="G77">
            <v>514.11699999999996</v>
          </cell>
          <cell r="H77">
            <v>468.92500000000001</v>
          </cell>
          <cell r="I77">
            <v>282.48700000000002</v>
          </cell>
          <cell r="J77">
            <v>579.80999999999995</v>
          </cell>
          <cell r="K77">
            <v>608.928</v>
          </cell>
          <cell r="L77">
            <v>604.52599999999995</v>
          </cell>
          <cell r="M77">
            <v>562.88199999999995</v>
          </cell>
          <cell r="N77">
            <v>562.88199999999995</v>
          </cell>
          <cell r="O77">
            <v>529.02499999999998</v>
          </cell>
          <cell r="P77">
            <v>501.94</v>
          </cell>
          <cell r="Q77">
            <v>484.33499999999998</v>
          </cell>
          <cell r="R77">
            <v>541.73800000000006</v>
          </cell>
          <cell r="S77">
            <v>6241.5949999999993</v>
          </cell>
        </row>
        <row r="78">
          <cell r="D78" t="str">
            <v>037</v>
          </cell>
          <cell r="E78" t="str">
            <v xml:space="preserve"> Asignación Zonas Extremas</v>
          </cell>
          <cell r="G78">
            <v>127.554</v>
          </cell>
          <cell r="H78">
            <v>127.554</v>
          </cell>
          <cell r="I78">
            <v>3481.3910000000001</v>
          </cell>
          <cell r="J78">
            <v>136.68</v>
          </cell>
          <cell r="K78">
            <v>127.554</v>
          </cell>
          <cell r="L78">
            <v>3387.6419999999998</v>
          </cell>
          <cell r="M78">
            <v>127.554</v>
          </cell>
          <cell r="N78">
            <v>127.554</v>
          </cell>
          <cell r="O78">
            <v>3345.846</v>
          </cell>
          <cell r="P78">
            <v>127.554</v>
          </cell>
          <cell r="Q78">
            <v>914.13699999999994</v>
          </cell>
          <cell r="R78">
            <v>3352.2240000000002</v>
          </cell>
          <cell r="S78">
            <v>15383.244000000001</v>
          </cell>
        </row>
        <row r="79">
          <cell r="D79" t="str">
            <v>038</v>
          </cell>
          <cell r="E79" t="str">
            <v xml:space="preserve"> Asignación de Responsabilidad Superior</v>
          </cell>
          <cell r="S79">
            <v>0</v>
          </cell>
        </row>
        <row r="80">
          <cell r="D80" t="str">
            <v>999</v>
          </cell>
          <cell r="E80" t="str">
            <v xml:space="preserve"> Otras Asignaciones</v>
          </cell>
          <cell r="G80">
            <v>328414.87</v>
          </cell>
          <cell r="H80">
            <v>326756.962</v>
          </cell>
          <cell r="I80">
            <v>357005.22399999999</v>
          </cell>
          <cell r="J80">
            <v>321557.02</v>
          </cell>
          <cell r="K80">
            <v>285354.17300000001</v>
          </cell>
          <cell r="L80">
            <v>323004.53499999997</v>
          </cell>
          <cell r="M80">
            <v>317991.24</v>
          </cell>
          <cell r="N80">
            <v>317618.04100000003</v>
          </cell>
          <cell r="O80">
            <v>320551.88199999998</v>
          </cell>
          <cell r="P80">
            <v>317443.87400000001</v>
          </cell>
          <cell r="Q80">
            <v>318367.82799999998</v>
          </cell>
          <cell r="R80">
            <v>338946.09600000002</v>
          </cell>
          <cell r="S80">
            <v>3873011.7449999992</v>
          </cell>
        </row>
        <row r="81">
          <cell r="C81" t="str">
            <v>002</v>
          </cell>
          <cell r="E81" t="str">
            <v xml:space="preserve"> Aportes del Empleador</v>
          </cell>
          <cell r="F81">
            <v>0</v>
          </cell>
          <cell r="G81">
            <v>31340.742999999999</v>
          </cell>
          <cell r="H81">
            <v>18128.650999999998</v>
          </cell>
          <cell r="I81">
            <v>24945.976000000002</v>
          </cell>
          <cell r="J81">
            <v>18510.675999999999</v>
          </cell>
          <cell r="K81">
            <v>16536.579999999998</v>
          </cell>
          <cell r="L81">
            <v>24151.152999999998</v>
          </cell>
          <cell r="M81">
            <v>16574.950000000004</v>
          </cell>
          <cell r="N81">
            <v>17454.713000000003</v>
          </cell>
          <cell r="O81">
            <v>22915.901000000002</v>
          </cell>
          <cell r="P81">
            <v>17404.157999999999</v>
          </cell>
          <cell r="Q81">
            <v>17405.232</v>
          </cell>
          <cell r="R81">
            <v>22480.235000000001</v>
          </cell>
          <cell r="S81">
            <v>247848.96800000005</v>
          </cell>
          <cell r="V81">
            <v>0</v>
          </cell>
        </row>
        <row r="82">
          <cell r="D82" t="str">
            <v>001</v>
          </cell>
          <cell r="E82" t="str">
            <v xml:space="preserve"> A Servicios de Bienestar</v>
          </cell>
          <cell r="G82">
            <v>4519.9430000000002</v>
          </cell>
          <cell r="H82">
            <v>4531.2569999999996</v>
          </cell>
          <cell r="I82">
            <v>4531.2569999999996</v>
          </cell>
          <cell r="J82">
            <v>4525.6000000000004</v>
          </cell>
          <cell r="K82">
            <v>4536.9139999999998</v>
          </cell>
          <cell r="L82">
            <v>4531.2569999999996</v>
          </cell>
          <cell r="M82">
            <v>4525.6000000000004</v>
          </cell>
          <cell r="N82">
            <v>4525.6000000000004</v>
          </cell>
          <cell r="O82">
            <v>4531.2569999999996</v>
          </cell>
          <cell r="P82">
            <v>4536.9139999999998</v>
          </cell>
          <cell r="Q82">
            <v>4525.6000000000004</v>
          </cell>
          <cell r="R82">
            <v>4519.9430000000002</v>
          </cell>
          <cell r="S82">
            <v>54341.141999999993</v>
          </cell>
        </row>
        <row r="83">
          <cell r="D83" t="str">
            <v>002</v>
          </cell>
          <cell r="E83" t="str">
            <v xml:space="preserve"> Otras Cotizaciones Previsionales</v>
          </cell>
          <cell r="G83">
            <v>26313.754000000001</v>
          </cell>
          <cell r="H83">
            <v>13090.38</v>
          </cell>
          <cell r="I83">
            <v>19680.738000000001</v>
          </cell>
          <cell r="J83">
            <v>12605.093999999999</v>
          </cell>
          <cell r="K83">
            <v>12414.367</v>
          </cell>
          <cell r="L83">
            <v>17946.023000000001</v>
          </cell>
          <cell r="M83">
            <v>12447.986000000001</v>
          </cell>
          <cell r="N83">
            <v>12420.715</v>
          </cell>
          <cell r="O83">
            <v>17637.757000000001</v>
          </cell>
          <cell r="P83">
            <v>12358.578</v>
          </cell>
          <cell r="Q83">
            <v>12364.994000000001</v>
          </cell>
          <cell r="R83">
            <v>17182.962</v>
          </cell>
          <cell r="S83">
            <v>186463.34800000003</v>
          </cell>
        </row>
        <row r="84">
          <cell r="D84" t="str">
            <v>003</v>
          </cell>
          <cell r="E84" t="str">
            <v xml:space="preserve"> Cotización Adicional, Artículo  8° Ley N º 18566</v>
          </cell>
          <cell r="G84">
            <v>507.04599999999999</v>
          </cell>
          <cell r="H84">
            <v>507.01400000000001</v>
          </cell>
          <cell r="I84">
            <v>733.98099999999999</v>
          </cell>
          <cell r="J84">
            <v>1379.982</v>
          </cell>
          <cell r="K84">
            <v>-414.70100000000002</v>
          </cell>
          <cell r="L84">
            <v>1673.873</v>
          </cell>
          <cell r="M84">
            <v>-398.63600000000002</v>
          </cell>
          <cell r="N84">
            <v>508.39800000000002</v>
          </cell>
          <cell r="O84">
            <v>746.88699999999994</v>
          </cell>
          <cell r="P84">
            <v>508.666</v>
          </cell>
          <cell r="Q84">
            <v>514.63800000000003</v>
          </cell>
          <cell r="R84">
            <v>777.33</v>
          </cell>
          <cell r="S84">
            <v>7044.4779999999992</v>
          </cell>
        </row>
        <row r="85">
          <cell r="C85" t="str">
            <v>003</v>
          </cell>
          <cell r="E85" t="str">
            <v xml:space="preserve"> Asignaciones por Desempeño</v>
          </cell>
          <cell r="F85">
            <v>0</v>
          </cell>
          <cell r="G85">
            <v>71.515000000000001</v>
          </cell>
          <cell r="H85">
            <v>0</v>
          </cell>
          <cell r="I85">
            <v>127207.02800000001</v>
          </cell>
          <cell r="J85">
            <v>112.56300000000002</v>
          </cell>
          <cell r="K85">
            <v>54.555999999999997</v>
          </cell>
          <cell r="L85">
            <v>128554.863</v>
          </cell>
          <cell r="M85">
            <v>135.00800000000001</v>
          </cell>
          <cell r="N85">
            <v>0</v>
          </cell>
          <cell r="O85">
            <v>125653.105</v>
          </cell>
          <cell r="P85">
            <v>38.662999999999997</v>
          </cell>
          <cell r="Q85">
            <v>90.283999999999992</v>
          </cell>
          <cell r="R85">
            <v>127219.071</v>
          </cell>
          <cell r="S85">
            <v>509136.65599999996</v>
          </cell>
          <cell r="V85">
            <v>0</v>
          </cell>
        </row>
        <row r="91">
          <cell r="D91" t="str">
            <v>005</v>
          </cell>
          <cell r="E91" t="str">
            <v xml:space="preserve"> Trabajos Extraordinarios</v>
          </cell>
          <cell r="G91">
            <v>11240.486000000001</v>
          </cell>
          <cell r="H91">
            <v>15469.977000000001</v>
          </cell>
          <cell r="I91">
            <v>9041.768</v>
          </cell>
          <cell r="J91">
            <v>13938.183999999999</v>
          </cell>
          <cell r="K91">
            <v>14625.562</v>
          </cell>
          <cell r="L91">
            <v>14402.209000000001</v>
          </cell>
          <cell r="M91">
            <v>13998.673000000001</v>
          </cell>
          <cell r="N91">
            <v>13722.939</v>
          </cell>
          <cell r="O91">
            <v>14470.031999999999</v>
          </cell>
          <cell r="P91">
            <v>11691.319</v>
          </cell>
          <cell r="Q91">
            <v>17451.853999999999</v>
          </cell>
          <cell r="R91">
            <v>18024.613000000001</v>
          </cell>
          <cell r="S91">
            <v>168077.61599999998</v>
          </cell>
        </row>
        <row r="96">
          <cell r="D96" t="str">
            <v>002</v>
          </cell>
          <cell r="E96" t="str">
            <v xml:space="preserve"> Bono de Escolaridad</v>
          </cell>
          <cell r="I96">
            <v>9915.3880000000008</v>
          </cell>
          <cell r="J96">
            <v>828.904</v>
          </cell>
          <cell r="K96">
            <v>230.77600000000001</v>
          </cell>
          <cell r="L96">
            <v>9345.3960000000006</v>
          </cell>
          <cell r="M96">
            <v>71</v>
          </cell>
          <cell r="N96">
            <v>50.356999999999999</v>
          </cell>
          <cell r="O96">
            <v>611.70000000000005</v>
          </cell>
          <cell r="Q96">
            <v>106.512</v>
          </cell>
          <cell r="R96">
            <v>621.93600000000004</v>
          </cell>
          <cell r="S96">
            <v>21781.969000000001</v>
          </cell>
        </row>
        <row r="97">
          <cell r="D97" t="str">
            <v>003</v>
          </cell>
          <cell r="E97" t="str">
            <v xml:space="preserve"> Bonos Especiales</v>
          </cell>
          <cell r="G97">
            <v>1215.5039999999999</v>
          </cell>
          <cell r="H97">
            <v>1190.5039999999999</v>
          </cell>
          <cell r="I97">
            <v>3316.5949999999998</v>
          </cell>
          <cell r="J97">
            <v>1338.2850000000001</v>
          </cell>
          <cell r="K97">
            <v>1196.269</v>
          </cell>
          <cell r="L97">
            <v>3629.5909999999999</v>
          </cell>
          <cell r="M97">
            <v>1126.7270000000001</v>
          </cell>
          <cell r="N97">
            <v>1126.7270000000001</v>
          </cell>
          <cell r="O97">
            <v>1126.7270000000001</v>
          </cell>
          <cell r="P97">
            <v>1126.7270000000001</v>
          </cell>
          <cell r="Q97">
            <v>340.14400000000001</v>
          </cell>
          <cell r="R97">
            <v>29183.243999999999</v>
          </cell>
          <cell r="S97">
            <v>45917.044000000002</v>
          </cell>
        </row>
        <row r="99">
          <cell r="B99" t="str">
            <v>03</v>
          </cell>
          <cell r="E99" t="str">
            <v xml:space="preserve"> Otras Remuneraciones</v>
          </cell>
          <cell r="F99">
            <v>0</v>
          </cell>
          <cell r="G99">
            <v>23890.321</v>
          </cell>
          <cell r="H99">
            <v>24050.005000000001</v>
          </cell>
          <cell r="I99">
            <v>33194.868000000002</v>
          </cell>
          <cell r="J99">
            <v>29232.268</v>
          </cell>
          <cell r="K99">
            <v>31179.620999999999</v>
          </cell>
          <cell r="L99">
            <v>27628.46</v>
          </cell>
          <cell r="M99">
            <v>33546.855000000003</v>
          </cell>
          <cell r="N99">
            <v>31748.920999999998</v>
          </cell>
          <cell r="O99">
            <v>27115.101999999999</v>
          </cell>
          <cell r="P99">
            <v>32101.21</v>
          </cell>
          <cell r="Q99">
            <v>28693.661</v>
          </cell>
          <cell r="R99">
            <v>35186.5</v>
          </cell>
          <cell r="S99">
            <v>357567.79200000002</v>
          </cell>
          <cell r="V99">
            <v>4249.28</v>
          </cell>
        </row>
        <row r="100">
          <cell r="C100" t="str">
            <v>001</v>
          </cell>
          <cell r="E100" t="str">
            <v xml:space="preserve"> Honorarios a Suma Alzada -Personas Naturales</v>
          </cell>
          <cell r="G100">
            <v>13344.865</v>
          </cell>
          <cell r="H100">
            <v>13544.359</v>
          </cell>
          <cell r="I100">
            <v>13557.941999999999</v>
          </cell>
          <cell r="J100">
            <v>15392.407999999999</v>
          </cell>
          <cell r="K100">
            <v>16837.181</v>
          </cell>
          <cell r="L100">
            <v>13467.652</v>
          </cell>
          <cell r="M100">
            <v>18565.256000000001</v>
          </cell>
          <cell r="N100">
            <v>16402.314999999999</v>
          </cell>
          <cell r="O100">
            <v>12460.41</v>
          </cell>
          <cell r="P100">
            <v>17768.29</v>
          </cell>
          <cell r="Q100">
            <v>14701.843000000001</v>
          </cell>
          <cell r="R100">
            <v>19629.081999999999</v>
          </cell>
          <cell r="S100">
            <v>185671.603</v>
          </cell>
          <cell r="V100">
            <v>4249.28</v>
          </cell>
        </row>
        <row r="101">
          <cell r="C101" t="str">
            <v>005</v>
          </cell>
          <cell r="E101" t="str">
            <v xml:space="preserve"> Suplencias y Reemplazos</v>
          </cell>
          <cell r="G101">
            <v>10545.456</v>
          </cell>
          <cell r="H101">
            <v>10505.646000000001</v>
          </cell>
          <cell r="I101">
            <v>19636.925999999999</v>
          </cell>
          <cell r="J101">
            <v>13839.86</v>
          </cell>
          <cell r="K101">
            <v>14342.44</v>
          </cell>
          <cell r="L101">
            <v>14160.808000000001</v>
          </cell>
          <cell r="M101">
            <v>14981.599</v>
          </cell>
          <cell r="N101">
            <v>15946.606</v>
          </cell>
          <cell r="O101">
            <v>14654.691999999999</v>
          </cell>
          <cell r="P101">
            <v>14332.92</v>
          </cell>
          <cell r="Q101">
            <v>13991.817999999999</v>
          </cell>
          <cell r="R101">
            <v>15557.418</v>
          </cell>
          <cell r="S101">
            <v>172496.18900000001</v>
          </cell>
        </row>
        <row r="102">
          <cell r="C102" t="str">
            <v>999</v>
          </cell>
          <cell r="E102" t="str">
            <v xml:space="preserve"> Otras</v>
          </cell>
          <cell r="N102">
            <v>-600</v>
          </cell>
          <cell r="S102">
            <v>-600</v>
          </cell>
        </row>
        <row r="104">
          <cell r="C104" t="str">
            <v>001</v>
          </cell>
          <cell r="E104" t="str">
            <v xml:space="preserve"> Asignación de Traslado</v>
          </cell>
          <cell r="J104">
            <v>321.40899999999999</v>
          </cell>
          <cell r="O104">
            <v>294.24</v>
          </cell>
          <cell r="S104">
            <v>615.649</v>
          </cell>
        </row>
        <row r="105">
          <cell r="A105">
            <v>22</v>
          </cell>
          <cell r="E105" t="str">
            <v>BS. Y SERV. DE CONSUMO</v>
          </cell>
          <cell r="F105">
            <v>3888462</v>
          </cell>
          <cell r="G105">
            <v>241886.75299999997</v>
          </cell>
          <cell r="H105">
            <v>385900.96499999997</v>
          </cell>
          <cell r="I105">
            <v>266668.95699999994</v>
          </cell>
          <cell r="J105">
            <v>360195.58199999999</v>
          </cell>
          <cell r="K105">
            <v>348228.717</v>
          </cell>
          <cell r="L105">
            <v>264024.32799999998</v>
          </cell>
          <cell r="M105">
            <v>347294.91699999996</v>
          </cell>
          <cell r="N105">
            <v>314550.53500000003</v>
          </cell>
          <cell r="O105">
            <v>128571.76000000002</v>
          </cell>
          <cell r="P105">
            <v>294885.14399999997</v>
          </cell>
          <cell r="Q105">
            <v>321462.98500000004</v>
          </cell>
          <cell r="R105">
            <v>561462.35800000012</v>
          </cell>
          <cell r="S105">
            <v>3835133.0009999997</v>
          </cell>
          <cell r="T105">
            <v>53328.999000000302</v>
          </cell>
          <cell r="U105">
            <v>0.98628532334892294</v>
          </cell>
          <cell r="V105">
            <v>53214.711000000003</v>
          </cell>
          <cell r="X105">
            <v>1164441.175999999</v>
          </cell>
        </row>
        <row r="106">
          <cell r="B106" t="str">
            <v>01</v>
          </cell>
          <cell r="E106" t="str">
            <v xml:space="preserve"> Alimentos y Bebidas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2474.96</v>
          </cell>
          <cell r="P106">
            <v>0</v>
          </cell>
          <cell r="Q106">
            <v>0</v>
          </cell>
          <cell r="R106">
            <v>178.92699999999999</v>
          </cell>
          <cell r="S106">
            <v>2653.8870000000002</v>
          </cell>
          <cell r="V106">
            <v>0</v>
          </cell>
        </row>
        <row r="107">
          <cell r="C107" t="str">
            <v>001</v>
          </cell>
          <cell r="E107" t="str">
            <v xml:space="preserve"> Para Personas</v>
          </cell>
          <cell r="O107">
            <v>35.46</v>
          </cell>
          <cell r="R107">
            <v>178.92699999999999</v>
          </cell>
          <cell r="S107">
            <v>214.387</v>
          </cell>
        </row>
        <row r="109">
          <cell r="B109" t="str">
            <v>02</v>
          </cell>
          <cell r="E109" t="str">
            <v xml:space="preserve"> Textiles, Vestuario y Calzado</v>
          </cell>
          <cell r="F109">
            <v>0</v>
          </cell>
          <cell r="G109">
            <v>2633.9769999999999</v>
          </cell>
          <cell r="H109">
            <v>0</v>
          </cell>
          <cell r="I109">
            <v>2034.6870000000001</v>
          </cell>
          <cell r="J109">
            <v>709.31999999999994</v>
          </cell>
          <cell r="K109">
            <v>0</v>
          </cell>
          <cell r="L109">
            <v>1753.4549999999999</v>
          </cell>
          <cell r="M109">
            <v>323.42400000000004</v>
          </cell>
          <cell r="N109">
            <v>1111.829</v>
          </cell>
          <cell r="O109">
            <v>14.4</v>
          </cell>
          <cell r="P109">
            <v>1292.6030000000001</v>
          </cell>
          <cell r="Q109">
            <v>13266.085999999999</v>
          </cell>
          <cell r="R109">
            <v>921.76300000000003</v>
          </cell>
          <cell r="S109">
            <v>24061.543999999998</v>
          </cell>
          <cell r="V109">
            <v>502.6</v>
          </cell>
        </row>
        <row r="110">
          <cell r="C110" t="str">
            <v>001</v>
          </cell>
          <cell r="E110" t="str">
            <v xml:space="preserve"> Textiles y Acabados Textiles</v>
          </cell>
          <cell r="I110">
            <v>77.706999999999994</v>
          </cell>
          <cell r="J110">
            <v>155.86099999999999</v>
          </cell>
          <cell r="L110">
            <v>1746.4649999999999</v>
          </cell>
          <cell r="M110">
            <v>52.8</v>
          </cell>
          <cell r="N110">
            <v>385</v>
          </cell>
          <cell r="P110">
            <v>1292.6030000000001</v>
          </cell>
          <cell r="Q110">
            <v>71.88</v>
          </cell>
          <cell r="R110">
            <v>110.633</v>
          </cell>
          <cell r="S110">
            <v>3892.9489999999996</v>
          </cell>
        </row>
        <row r="111">
          <cell r="C111" t="str">
            <v>002</v>
          </cell>
          <cell r="E111" t="str">
            <v xml:space="preserve"> Vestuario, Accesorios y Prendas Diversas</v>
          </cell>
          <cell r="G111">
            <v>2349.9760000000001</v>
          </cell>
          <cell r="I111">
            <v>1924.2</v>
          </cell>
          <cell r="J111">
            <v>553.45899999999995</v>
          </cell>
          <cell r="M111">
            <v>270.62400000000002</v>
          </cell>
          <cell r="N111">
            <v>621.85900000000004</v>
          </cell>
          <cell r="O111">
            <v>14.4</v>
          </cell>
          <cell r="Q111">
            <v>13194.206</v>
          </cell>
          <cell r="R111">
            <v>811.13</v>
          </cell>
          <cell r="S111">
            <v>19739.854000000003</v>
          </cell>
        </row>
        <row r="112">
          <cell r="C112" t="str">
            <v>003</v>
          </cell>
          <cell r="E112" t="str">
            <v xml:space="preserve"> Calzado</v>
          </cell>
          <cell r="G112">
            <v>284.00099999999998</v>
          </cell>
          <cell r="I112">
            <v>32.78</v>
          </cell>
          <cell r="L112">
            <v>6.99</v>
          </cell>
          <cell r="N112">
            <v>104.97</v>
          </cell>
          <cell r="S112">
            <v>428.74099999999999</v>
          </cell>
          <cell r="V112">
            <v>502.6</v>
          </cell>
        </row>
        <row r="113">
          <cell r="B113" t="str">
            <v>03</v>
          </cell>
          <cell r="E113" t="str">
            <v xml:space="preserve"> Combustibles y Lubricantes</v>
          </cell>
          <cell r="F113">
            <v>0</v>
          </cell>
          <cell r="G113">
            <v>35898.656000000003</v>
          </cell>
          <cell r="H113">
            <v>19183.300999999999</v>
          </cell>
          <cell r="I113">
            <v>19004.395</v>
          </cell>
          <cell r="J113">
            <v>33647.752</v>
          </cell>
          <cell r="K113">
            <v>22950.953000000001</v>
          </cell>
          <cell r="L113">
            <v>11853.644999999999</v>
          </cell>
          <cell r="M113">
            <v>22894.485000000001</v>
          </cell>
          <cell r="N113">
            <v>13623.123000000001</v>
          </cell>
          <cell r="O113">
            <v>30868.454000000002</v>
          </cell>
          <cell r="P113">
            <v>39232.839999999997</v>
          </cell>
          <cell r="Q113">
            <v>24714.621999999999</v>
          </cell>
          <cell r="R113">
            <v>59640.683999999994</v>
          </cell>
          <cell r="S113">
            <v>333512.90999999997</v>
          </cell>
          <cell r="V113">
            <v>3077.5459999999998</v>
          </cell>
        </row>
        <row r="115">
          <cell r="C115" t="str">
            <v>003</v>
          </cell>
          <cell r="E115" t="str">
            <v xml:space="preserve"> Para Calefacción</v>
          </cell>
          <cell r="G115">
            <v>141.01499999999999</v>
          </cell>
          <cell r="H115">
            <v>12</v>
          </cell>
          <cell r="I115">
            <v>297.5</v>
          </cell>
          <cell r="J115">
            <v>448.14</v>
          </cell>
          <cell r="K115">
            <v>1124.5050000000001</v>
          </cell>
          <cell r="L115">
            <v>229.96</v>
          </cell>
          <cell r="M115">
            <v>370</v>
          </cell>
          <cell r="N115">
            <v>234.73500000000001</v>
          </cell>
          <cell r="O115">
            <v>18</v>
          </cell>
          <cell r="P115">
            <v>90</v>
          </cell>
          <cell r="Q115">
            <v>266.8</v>
          </cell>
          <cell r="R115">
            <v>280.83999999999997</v>
          </cell>
          <cell r="S115">
            <v>3513.4950000000003</v>
          </cell>
        </row>
        <row r="116">
          <cell r="C116" t="str">
            <v>999</v>
          </cell>
          <cell r="E116" t="str">
            <v xml:space="preserve"> Para Otros</v>
          </cell>
          <cell r="S116">
            <v>0</v>
          </cell>
        </row>
        <row r="117">
          <cell r="B117" t="str">
            <v>04</v>
          </cell>
          <cell r="E117" t="str">
            <v xml:space="preserve"> Materiales de Uso o Consumo</v>
          </cell>
          <cell r="F117">
            <v>0</v>
          </cell>
          <cell r="G117">
            <v>25917.686999999998</v>
          </cell>
          <cell r="H117">
            <v>17779.421000000002</v>
          </cell>
          <cell r="I117">
            <v>23704.397999999997</v>
          </cell>
          <cell r="J117">
            <v>48396.247000000003</v>
          </cell>
          <cell r="K117">
            <v>24060.991999999998</v>
          </cell>
          <cell r="L117">
            <v>22622.522999999997</v>
          </cell>
          <cell r="M117">
            <v>22800.702999999998</v>
          </cell>
          <cell r="N117">
            <v>20577.963999999996</v>
          </cell>
          <cell r="O117">
            <v>19213.642999999996</v>
          </cell>
          <cell r="P117">
            <v>15123.38</v>
          </cell>
          <cell r="Q117">
            <v>15998.737999999999</v>
          </cell>
          <cell r="R117">
            <v>35017.547999999988</v>
          </cell>
          <cell r="S117">
            <v>291213.24400000001</v>
          </cell>
          <cell r="V117">
            <v>640.97699999999998</v>
          </cell>
        </row>
        <row r="118">
          <cell r="C118" t="str">
            <v>001</v>
          </cell>
          <cell r="E118" t="str">
            <v xml:space="preserve"> Materiales de Oficina</v>
          </cell>
          <cell r="G118">
            <v>7969.009</v>
          </cell>
          <cell r="H118">
            <v>4929.2250000000004</v>
          </cell>
          <cell r="I118">
            <v>9141.0159999999996</v>
          </cell>
          <cell r="J118">
            <v>10858.916999999999</v>
          </cell>
          <cell r="K118">
            <v>7963.1390000000001</v>
          </cell>
          <cell r="L118">
            <v>12028.628000000001</v>
          </cell>
          <cell r="M118">
            <v>8995.2209999999995</v>
          </cell>
          <cell r="N118">
            <v>4997.3729999999996</v>
          </cell>
          <cell r="O118">
            <v>8704.3439999999991</v>
          </cell>
          <cell r="P118">
            <v>4690.0540000000001</v>
          </cell>
          <cell r="Q118">
            <v>3443.922</v>
          </cell>
          <cell r="R118">
            <v>9877.0429999999997</v>
          </cell>
          <cell r="S118">
            <v>93597.891000000018</v>
          </cell>
          <cell r="V118">
            <v>640.97699999999998</v>
          </cell>
        </row>
        <row r="119">
          <cell r="C119" t="str">
            <v>002</v>
          </cell>
          <cell r="E119" t="str">
            <v xml:space="preserve"> Textos y Otros Materiales de Enseñanza</v>
          </cell>
          <cell r="G119">
            <v>223.839</v>
          </cell>
          <cell r="I119">
            <v>61.88</v>
          </cell>
          <cell r="J119">
            <v>76.522000000000006</v>
          </cell>
          <cell r="L119">
            <v>523.60799999999995</v>
          </cell>
          <cell r="M119">
            <v>598.65599999999995</v>
          </cell>
          <cell r="O119">
            <v>250.57599999999999</v>
          </cell>
          <cell r="R119">
            <v>405.06</v>
          </cell>
          <cell r="S119">
            <v>2140.1410000000001</v>
          </cell>
        </row>
        <row r="120">
          <cell r="C120" t="str">
            <v>003</v>
          </cell>
          <cell r="E120" t="str">
            <v xml:space="preserve"> Productos Químicos</v>
          </cell>
          <cell r="I120">
            <v>11.757</v>
          </cell>
          <cell r="J120">
            <v>27.073</v>
          </cell>
          <cell r="K120">
            <v>14</v>
          </cell>
          <cell r="M120">
            <v>33.1</v>
          </cell>
          <cell r="N120">
            <v>75.683999999999997</v>
          </cell>
          <cell r="Q120">
            <v>218.36500000000001</v>
          </cell>
          <cell r="R120">
            <v>41.222000000000001</v>
          </cell>
          <cell r="S120">
            <v>421.20100000000002</v>
          </cell>
        </row>
        <row r="121">
          <cell r="C121" t="str">
            <v>007</v>
          </cell>
          <cell r="E121" t="str">
            <v xml:space="preserve"> Materiales y Utiles de Aseo</v>
          </cell>
          <cell r="G121">
            <v>5721.8249999999998</v>
          </cell>
          <cell r="H121">
            <v>1092.258</v>
          </cell>
          <cell r="I121">
            <v>1825.2149999999999</v>
          </cell>
          <cell r="J121">
            <v>4044.8919999999998</v>
          </cell>
          <cell r="K121">
            <v>714.87099999999998</v>
          </cell>
          <cell r="L121">
            <v>3102.8440000000001</v>
          </cell>
          <cell r="M121">
            <v>5145.6000000000004</v>
          </cell>
          <cell r="N121">
            <v>1132.771</v>
          </cell>
          <cell r="O121">
            <v>1246.789</v>
          </cell>
          <cell r="P121">
            <v>3475.2089999999998</v>
          </cell>
          <cell r="Q121">
            <v>649.21100000000001</v>
          </cell>
          <cell r="R121">
            <v>2257.5250000000001</v>
          </cell>
          <cell r="S121">
            <v>30409.01</v>
          </cell>
        </row>
        <row r="122">
          <cell r="C122" t="str">
            <v>008</v>
          </cell>
          <cell r="E122" t="str">
            <v xml:space="preserve"> Menaje para Oficina, Casino y Otros</v>
          </cell>
          <cell r="G122">
            <v>433.28199999999998</v>
          </cell>
          <cell r="H122">
            <v>29.75</v>
          </cell>
          <cell r="I122">
            <v>263.58</v>
          </cell>
          <cell r="J122">
            <v>149.386</v>
          </cell>
          <cell r="K122">
            <v>526.29600000000005</v>
          </cell>
          <cell r="L122">
            <v>5.98</v>
          </cell>
          <cell r="M122">
            <v>66</v>
          </cell>
          <cell r="N122">
            <v>3645.3739999999998</v>
          </cell>
          <cell r="O122">
            <v>807.721</v>
          </cell>
          <cell r="P122">
            <v>780.803</v>
          </cell>
          <cell r="Q122">
            <v>188.101</v>
          </cell>
          <cell r="R122">
            <v>81.656999999999996</v>
          </cell>
          <cell r="S122">
            <v>6977.9299999999985</v>
          </cell>
        </row>
        <row r="123">
          <cell r="C123" t="str">
            <v>009</v>
          </cell>
          <cell r="E123" t="str">
            <v xml:space="preserve"> Insumos, Repuestos y Accesorios Computacionales</v>
          </cell>
          <cell r="G123">
            <v>10100.208000000001</v>
          </cell>
          <cell r="H123">
            <v>5165.6229999999996</v>
          </cell>
          <cell r="I123">
            <v>5816.857</v>
          </cell>
          <cell r="J123">
            <v>28636.03</v>
          </cell>
          <cell r="K123">
            <v>11448.450999999999</v>
          </cell>
          <cell r="L123">
            <v>4311.0479999999998</v>
          </cell>
          <cell r="M123">
            <v>4314.4610000000002</v>
          </cell>
          <cell r="N123">
            <v>7982.4440000000004</v>
          </cell>
          <cell r="O123">
            <v>5593.7719999999999</v>
          </cell>
          <cell r="P123">
            <v>3743.0529999999999</v>
          </cell>
          <cell r="Q123">
            <v>5248.8379999999997</v>
          </cell>
          <cell r="R123">
            <v>11036.971</v>
          </cell>
          <cell r="S123">
            <v>103397.75600000001</v>
          </cell>
        </row>
        <row r="124">
          <cell r="C124" t="str">
            <v>010</v>
          </cell>
          <cell r="E124" t="str">
            <v xml:space="preserve"> Materiales para Mantenimiento y Reparaciones de Inmuebles</v>
          </cell>
          <cell r="G124">
            <v>89.46</v>
          </cell>
          <cell r="H124">
            <v>423.63900000000001</v>
          </cell>
          <cell r="I124">
            <v>2820.43</v>
          </cell>
          <cell r="J124">
            <v>459.108</v>
          </cell>
          <cell r="K124">
            <v>153.43</v>
          </cell>
          <cell r="L124">
            <v>600.74300000000005</v>
          </cell>
          <cell r="M124">
            <v>586.94899999999996</v>
          </cell>
          <cell r="N124">
            <v>1143.8679999999999</v>
          </cell>
          <cell r="O124">
            <v>457.35199999999998</v>
          </cell>
          <cell r="P124">
            <v>1727.347</v>
          </cell>
          <cell r="Q124">
            <v>4766.107</v>
          </cell>
          <cell r="R124">
            <v>7979.05</v>
          </cell>
          <cell r="S124">
            <v>21207.483</v>
          </cell>
        </row>
        <row r="125">
          <cell r="C125" t="str">
            <v>011</v>
          </cell>
          <cell r="E125" t="str">
            <v xml:space="preserve"> Repuestos y Accesorios para Mantenimiento y Reparaciones de Vehículos</v>
          </cell>
          <cell r="G125">
            <v>1250.854</v>
          </cell>
          <cell r="H125">
            <v>5952.8819999999996</v>
          </cell>
          <cell r="I125">
            <v>2493.9760000000001</v>
          </cell>
          <cell r="J125">
            <v>3745.2280000000001</v>
          </cell>
          <cell r="K125">
            <v>2896.8150000000001</v>
          </cell>
          <cell r="L125">
            <v>1614.463</v>
          </cell>
          <cell r="M125">
            <v>2857.759</v>
          </cell>
          <cell r="N125">
            <v>1730.011</v>
          </cell>
          <cell r="O125">
            <v>1950.32</v>
          </cell>
          <cell r="P125">
            <v>701.93399999999997</v>
          </cell>
          <cell r="Q125">
            <v>1454.0730000000001</v>
          </cell>
          <cell r="R125">
            <v>2552.4319999999998</v>
          </cell>
          <cell r="S125">
            <v>29200.746999999999</v>
          </cell>
        </row>
        <row r="126">
          <cell r="C126" t="str">
            <v>012</v>
          </cell>
          <cell r="E126" t="str">
            <v xml:space="preserve"> Otros Materiales, Repuestos y Utiles Diversos</v>
          </cell>
          <cell r="G126">
            <v>129.21</v>
          </cell>
          <cell r="H126">
            <v>99.644000000000005</v>
          </cell>
          <cell r="I126">
            <v>133.71299999999999</v>
          </cell>
          <cell r="J126">
            <v>150.62200000000001</v>
          </cell>
          <cell r="K126">
            <v>189.18700000000001</v>
          </cell>
          <cell r="L126">
            <v>272.49400000000003</v>
          </cell>
          <cell r="M126">
            <v>145.67699999999999</v>
          </cell>
          <cell r="N126">
            <v>-129.56100000000001</v>
          </cell>
          <cell r="O126">
            <v>70.936999999999998</v>
          </cell>
          <cell r="P126">
            <v>4.9800000000000004</v>
          </cell>
          <cell r="R126">
            <v>689.70799999999997</v>
          </cell>
          <cell r="S126">
            <v>1756.6109999999999</v>
          </cell>
        </row>
        <row r="127">
          <cell r="C127" t="str">
            <v>999</v>
          </cell>
          <cell r="E127" t="str">
            <v xml:space="preserve"> Otros</v>
          </cell>
          <cell r="H127">
            <v>86.4</v>
          </cell>
          <cell r="I127">
            <v>1135.9739999999999</v>
          </cell>
          <cell r="J127">
            <v>248.46899999999999</v>
          </cell>
          <cell r="K127">
            <v>154.803</v>
          </cell>
          <cell r="L127">
            <v>162.715</v>
          </cell>
          <cell r="M127">
            <v>57.28</v>
          </cell>
          <cell r="O127">
            <v>131.83199999999999</v>
          </cell>
          <cell r="Q127">
            <v>30.120999999999999</v>
          </cell>
          <cell r="R127">
            <v>96.88</v>
          </cell>
          <cell r="S127">
            <v>2104.4740000000002</v>
          </cell>
        </row>
        <row r="128">
          <cell r="B128" t="str">
            <v>05</v>
          </cell>
          <cell r="E128" t="str">
            <v xml:space="preserve"> Servicios Básicos</v>
          </cell>
          <cell r="F128">
            <v>0</v>
          </cell>
          <cell r="G128">
            <v>44768.678999999996</v>
          </cell>
          <cell r="H128">
            <v>40698.073000000004</v>
          </cell>
          <cell r="I128">
            <v>50530.394</v>
          </cell>
          <cell r="J128">
            <v>41393.092999999993</v>
          </cell>
          <cell r="K128">
            <v>48617.22</v>
          </cell>
          <cell r="L128">
            <v>51470.214</v>
          </cell>
          <cell r="M128">
            <v>58327.680999999997</v>
          </cell>
          <cell r="N128">
            <v>56953.861000000004</v>
          </cell>
          <cell r="O128">
            <v>57905.361999999994</v>
          </cell>
          <cell r="P128">
            <v>45885.695</v>
          </cell>
          <cell r="Q128">
            <v>36280.165000000001</v>
          </cell>
          <cell r="R128">
            <v>52823.29099999999</v>
          </cell>
          <cell r="S128">
            <v>585653.72799999989</v>
          </cell>
          <cell r="V128">
            <v>1092.1220000000001</v>
          </cell>
        </row>
        <row r="131">
          <cell r="C131" t="str">
            <v>003</v>
          </cell>
          <cell r="E131" t="str">
            <v xml:space="preserve"> Gas</v>
          </cell>
          <cell r="G131">
            <v>1385.0419999999999</v>
          </cell>
          <cell r="H131">
            <v>647.59400000000005</v>
          </cell>
          <cell r="I131">
            <v>1806.86</v>
          </cell>
          <cell r="J131">
            <v>2760.2890000000002</v>
          </cell>
          <cell r="K131">
            <v>5317.277</v>
          </cell>
          <cell r="L131">
            <v>8040.7889999999998</v>
          </cell>
          <cell r="M131">
            <v>8533.6049999999996</v>
          </cell>
          <cell r="N131">
            <v>9146.0419999999995</v>
          </cell>
          <cell r="O131">
            <v>8029.0280000000002</v>
          </cell>
          <cell r="P131">
            <v>3606.645</v>
          </cell>
          <cell r="Q131">
            <v>2879.6750000000002</v>
          </cell>
          <cell r="R131">
            <v>1754.2629999999999</v>
          </cell>
          <cell r="S131">
            <v>53907.108999999997</v>
          </cell>
        </row>
        <row r="132">
          <cell r="C132" t="str">
            <v>004</v>
          </cell>
          <cell r="E132" t="str">
            <v xml:space="preserve"> Correo</v>
          </cell>
          <cell r="G132">
            <v>2069.0369999999998</v>
          </cell>
          <cell r="H132">
            <v>3486.4749999999999</v>
          </cell>
          <cell r="I132">
            <v>5771.8710000000001</v>
          </cell>
          <cell r="J132">
            <v>4406.402</v>
          </cell>
          <cell r="K132">
            <v>6096.4830000000002</v>
          </cell>
          <cell r="L132">
            <v>3910.7359999999999</v>
          </cell>
          <cell r="M132">
            <v>5611.9120000000003</v>
          </cell>
          <cell r="N132">
            <v>6386.5569999999998</v>
          </cell>
          <cell r="O132">
            <v>5088.7759999999998</v>
          </cell>
          <cell r="P132">
            <v>5361.8019999999997</v>
          </cell>
          <cell r="Q132">
            <v>3652.3470000000002</v>
          </cell>
          <cell r="R132">
            <v>10573.861999999999</v>
          </cell>
          <cell r="S132">
            <v>62416.259999999995</v>
          </cell>
        </row>
        <row r="133">
          <cell r="C133" t="str">
            <v>005</v>
          </cell>
          <cell r="E133" t="str">
            <v xml:space="preserve"> Telefonía Fija</v>
          </cell>
          <cell r="G133">
            <v>16421.874</v>
          </cell>
          <cell r="H133">
            <v>15054.831</v>
          </cell>
          <cell r="I133">
            <v>18161.065999999999</v>
          </cell>
          <cell r="J133">
            <v>11834.689</v>
          </cell>
          <cell r="K133">
            <v>14117.235000000001</v>
          </cell>
          <cell r="L133">
            <v>16310.819</v>
          </cell>
          <cell r="M133">
            <v>16209.322</v>
          </cell>
          <cell r="N133">
            <v>14921.296</v>
          </cell>
          <cell r="O133">
            <v>17041.527999999998</v>
          </cell>
          <cell r="P133">
            <v>13514.456</v>
          </cell>
          <cell r="Q133">
            <v>4460.97</v>
          </cell>
          <cell r="R133">
            <v>16399.350999999999</v>
          </cell>
          <cell r="S133">
            <v>174447.43700000001</v>
          </cell>
          <cell r="V133">
            <v>891.13800000000003</v>
          </cell>
        </row>
        <row r="134">
          <cell r="C134" t="str">
            <v>006</v>
          </cell>
          <cell r="E134" t="str">
            <v xml:space="preserve"> Telefonía Celular</v>
          </cell>
          <cell r="G134">
            <v>6041.1549999999997</v>
          </cell>
          <cell r="H134">
            <v>3890.277</v>
          </cell>
          <cell r="I134">
            <v>7430.2839999999997</v>
          </cell>
          <cell r="J134">
            <v>5824.2510000000002</v>
          </cell>
          <cell r="K134">
            <v>5390.76</v>
          </cell>
          <cell r="L134">
            <v>5976.6639999999998</v>
          </cell>
          <cell r="M134">
            <v>7278.2</v>
          </cell>
          <cell r="N134">
            <v>5388.3090000000002</v>
          </cell>
          <cell r="O134">
            <v>7274.2860000000001</v>
          </cell>
          <cell r="P134">
            <v>6283.71</v>
          </cell>
          <cell r="Q134">
            <v>6503.6379999999999</v>
          </cell>
          <cell r="R134">
            <v>6097.5050000000001</v>
          </cell>
          <cell r="S134">
            <v>73379.039000000004</v>
          </cell>
          <cell r="V134">
            <v>200.98400000000001</v>
          </cell>
        </row>
        <row r="136">
          <cell r="C136" t="str">
            <v>008</v>
          </cell>
          <cell r="E136" t="str">
            <v xml:space="preserve"> Enlaces de Telecomunicaciones</v>
          </cell>
          <cell r="I136">
            <v>30.94</v>
          </cell>
          <cell r="M136">
            <v>232.65100000000001</v>
          </cell>
          <cell r="S136">
            <v>263.59100000000001</v>
          </cell>
        </row>
        <row r="137">
          <cell r="C137" t="str">
            <v>999</v>
          </cell>
          <cell r="E137" t="str">
            <v xml:space="preserve"> Otros</v>
          </cell>
          <cell r="S137">
            <v>0</v>
          </cell>
        </row>
        <row r="138">
          <cell r="B138" t="str">
            <v>06</v>
          </cell>
          <cell r="E138" t="str">
            <v xml:space="preserve"> Mantenimiento y Reparaciones</v>
          </cell>
          <cell r="F138">
            <v>0</v>
          </cell>
          <cell r="G138">
            <v>10813.038999999999</v>
          </cell>
          <cell r="H138">
            <v>51303.544000000009</v>
          </cell>
          <cell r="I138">
            <v>26909.002000000004</v>
          </cell>
          <cell r="J138">
            <v>30290.833999999995</v>
          </cell>
          <cell r="K138">
            <v>28839.738999999994</v>
          </cell>
          <cell r="L138">
            <v>24304.100999999999</v>
          </cell>
          <cell r="M138">
            <v>26544.165999999994</v>
          </cell>
          <cell r="N138">
            <v>38835.566000000013</v>
          </cell>
          <cell r="O138">
            <v>27438.986000000001</v>
          </cell>
          <cell r="P138">
            <v>34687.735999999997</v>
          </cell>
          <cell r="Q138">
            <v>45885.625000000007</v>
          </cell>
          <cell r="R138">
            <v>77065.440000000002</v>
          </cell>
          <cell r="S138">
            <v>422917.77799999999</v>
          </cell>
          <cell r="V138">
            <v>13514.722</v>
          </cell>
        </row>
        <row r="139">
          <cell r="C139" t="str">
            <v>001</v>
          </cell>
          <cell r="E139" t="str">
            <v xml:space="preserve"> Mantenimiento y Reparación de Edificaciones</v>
          </cell>
          <cell r="G139">
            <v>5102.6610000000001</v>
          </cell>
          <cell r="H139">
            <v>29760.733</v>
          </cell>
          <cell r="I139">
            <v>16993.060000000001</v>
          </cell>
          <cell r="J139">
            <v>22243.421999999999</v>
          </cell>
          <cell r="K139">
            <v>15510.822</v>
          </cell>
          <cell r="L139">
            <v>11598.337</v>
          </cell>
          <cell r="M139">
            <v>16770.89</v>
          </cell>
          <cell r="N139">
            <v>22004.667000000001</v>
          </cell>
          <cell r="O139">
            <v>14684.853999999999</v>
          </cell>
          <cell r="P139">
            <v>15548.422</v>
          </cell>
          <cell r="Q139">
            <v>35553.928</v>
          </cell>
          <cell r="R139">
            <v>53643.258000000002</v>
          </cell>
          <cell r="S139">
            <v>259415.05399999997</v>
          </cell>
          <cell r="V139">
            <v>12936.198</v>
          </cell>
        </row>
        <row r="142">
          <cell r="C142" t="str">
            <v>004</v>
          </cell>
          <cell r="E142" t="str">
            <v xml:space="preserve"> Mantenimiento y Reparación de Máquinas y Equipos de Oficina</v>
          </cell>
          <cell r="G142">
            <v>534.54600000000005</v>
          </cell>
          <cell r="H142">
            <v>513.01499999999999</v>
          </cell>
          <cell r="I142">
            <v>945.55799999999999</v>
          </cell>
          <cell r="J142">
            <v>1742.337</v>
          </cell>
          <cell r="K142">
            <v>529.101</v>
          </cell>
          <cell r="L142">
            <v>1054.0119999999999</v>
          </cell>
          <cell r="M142">
            <v>735.173</v>
          </cell>
          <cell r="N142">
            <v>858.38900000000001</v>
          </cell>
          <cell r="O142">
            <v>1152.403</v>
          </cell>
          <cell r="P142">
            <v>1473.769</v>
          </cell>
          <cell r="Q142">
            <v>843.91499999999996</v>
          </cell>
          <cell r="R142">
            <v>4156.9709999999995</v>
          </cell>
          <cell r="S142">
            <v>14539.189</v>
          </cell>
        </row>
        <row r="168">
          <cell r="C168" t="str">
            <v>002</v>
          </cell>
          <cell r="E168" t="str">
            <v xml:space="preserve"> Primas y Gastos de Seguros</v>
          </cell>
          <cell r="G168">
            <v>77.88</v>
          </cell>
          <cell r="H168">
            <v>78</v>
          </cell>
          <cell r="I168">
            <v>1411.134</v>
          </cell>
          <cell r="J168">
            <v>1630.2829999999999</v>
          </cell>
          <cell r="K168">
            <v>55521.071000000004</v>
          </cell>
          <cell r="L168">
            <v>20</v>
          </cell>
          <cell r="M168">
            <v>141.87799999999999</v>
          </cell>
          <cell r="N168">
            <v>501.51100000000002</v>
          </cell>
          <cell r="O168">
            <v>664.78</v>
          </cell>
          <cell r="P168">
            <v>132.07400000000001</v>
          </cell>
          <cell r="Q168">
            <v>260.714</v>
          </cell>
          <cell r="S168">
            <v>60439.324999999997</v>
          </cell>
        </row>
        <row r="170">
          <cell r="B170" t="str">
            <v>11</v>
          </cell>
          <cell r="E170" t="str">
            <v xml:space="preserve"> Servicios Técnicos y Profesionales</v>
          </cell>
          <cell r="F170">
            <v>0</v>
          </cell>
          <cell r="G170">
            <v>16753.27</v>
          </cell>
          <cell r="H170">
            <v>138369.56099999999</v>
          </cell>
          <cell r="I170">
            <v>4896.4709999999995</v>
          </cell>
          <cell r="J170">
            <v>91675.911000000007</v>
          </cell>
          <cell r="K170">
            <v>49405.525000000001</v>
          </cell>
          <cell r="L170">
            <v>-7377.3600000000006</v>
          </cell>
          <cell r="M170">
            <v>94498.319000000003</v>
          </cell>
          <cell r="N170">
            <v>15927.039000000001</v>
          </cell>
          <cell r="O170">
            <v>-178568.389</v>
          </cell>
          <cell r="P170">
            <v>11133.920999999998</v>
          </cell>
          <cell r="Q170">
            <v>33372.591</v>
          </cell>
          <cell r="R170">
            <v>102887.09600000001</v>
          </cell>
          <cell r="S170">
            <v>372973.95500000007</v>
          </cell>
          <cell r="V170">
            <v>21147.758000000002</v>
          </cell>
        </row>
        <row r="171">
          <cell r="C171" t="str">
            <v>001</v>
          </cell>
          <cell r="E171" t="str">
            <v xml:space="preserve"> Estudios e Investigaciones</v>
          </cell>
          <cell r="G171">
            <v>3200</v>
          </cell>
          <cell r="H171">
            <v>3200</v>
          </cell>
          <cell r="I171">
            <v>3200</v>
          </cell>
          <cell r="J171">
            <v>166.667</v>
          </cell>
          <cell r="L171">
            <v>-76.665999999999997</v>
          </cell>
          <cell r="Q171">
            <v>20000</v>
          </cell>
          <cell r="R171">
            <v>95880.111000000004</v>
          </cell>
          <cell r="S171">
            <v>125570.11200000001</v>
          </cell>
          <cell r="V171">
            <v>16403.2</v>
          </cell>
        </row>
        <row r="172">
          <cell r="C172" t="str">
            <v>002</v>
          </cell>
          <cell r="E172" t="str">
            <v xml:space="preserve"> Cursos de Capacitación</v>
          </cell>
          <cell r="I172">
            <v>100</v>
          </cell>
          <cell r="J172">
            <v>14643</v>
          </cell>
          <cell r="K172">
            <v>8906.6669999999995</v>
          </cell>
          <cell r="L172">
            <v>21641.7</v>
          </cell>
          <cell r="M172">
            <v>10810</v>
          </cell>
          <cell r="N172">
            <v>14087.611000000001</v>
          </cell>
          <cell r="O172">
            <v>5453.0659999999998</v>
          </cell>
          <cell r="P172">
            <v>8980.56</v>
          </cell>
          <cell r="Q172">
            <v>9514.6659999999993</v>
          </cell>
          <cell r="R172">
            <v>3377.5830000000001</v>
          </cell>
          <cell r="S172">
            <v>97514.853000000003</v>
          </cell>
          <cell r="V172">
            <v>4744.558</v>
          </cell>
        </row>
        <row r="173">
          <cell r="C173" t="str">
            <v>003</v>
          </cell>
          <cell r="E173" t="str">
            <v xml:space="preserve"> Servicios Informáticos</v>
          </cell>
          <cell r="G173">
            <v>13553.27</v>
          </cell>
          <cell r="H173">
            <v>135169.56099999999</v>
          </cell>
          <cell r="I173">
            <v>1566.971</v>
          </cell>
          <cell r="J173">
            <v>76807.244000000006</v>
          </cell>
          <cell r="K173">
            <v>40402.423999999999</v>
          </cell>
          <cell r="L173">
            <v>-29022.394</v>
          </cell>
          <cell r="M173">
            <v>83308.917000000001</v>
          </cell>
          <cell r="N173">
            <v>816.99800000000005</v>
          </cell>
          <cell r="O173">
            <v>-184583.177</v>
          </cell>
          <cell r="P173">
            <v>1299.32</v>
          </cell>
          <cell r="Q173">
            <v>3383.4810000000002</v>
          </cell>
          <cell r="R173">
            <v>2418.2919999999999</v>
          </cell>
          <cell r="S173">
            <v>145120.90699999998</v>
          </cell>
        </row>
        <row r="174">
          <cell r="C174" t="str">
            <v>999</v>
          </cell>
          <cell r="E174" t="str">
            <v xml:space="preserve"> Otros</v>
          </cell>
          <cell r="I174">
            <v>29.5</v>
          </cell>
          <cell r="J174">
            <v>59</v>
          </cell>
          <cell r="K174">
            <v>96.433999999999997</v>
          </cell>
          <cell r="L174">
            <v>80</v>
          </cell>
          <cell r="M174">
            <v>379.40199999999999</v>
          </cell>
          <cell r="N174">
            <v>1022.43</v>
          </cell>
          <cell r="O174">
            <v>561.72199999999998</v>
          </cell>
          <cell r="P174">
            <v>854.04100000000005</v>
          </cell>
          <cell r="Q174">
            <v>474.44400000000002</v>
          </cell>
          <cell r="R174">
            <v>1211.1099999999999</v>
          </cell>
          <cell r="S174">
            <v>4768.0830000000005</v>
          </cell>
        </row>
        <row r="175">
          <cell r="B175" t="str">
            <v>12</v>
          </cell>
          <cell r="E175" t="str">
            <v xml:space="preserve"> Otros Gastos en Bienes y Servicios de Consumo</v>
          </cell>
          <cell r="F175">
            <v>0</v>
          </cell>
          <cell r="G175">
            <v>1686.1849999999999</v>
          </cell>
          <cell r="H175">
            <v>3653.6589999999997</v>
          </cell>
          <cell r="I175">
            <v>3916.2070000000003</v>
          </cell>
          <cell r="J175">
            <v>5879.4489999999996</v>
          </cell>
          <cell r="K175">
            <v>4890.1710000000003</v>
          </cell>
          <cell r="L175">
            <v>4663.6409999999996</v>
          </cell>
          <cell r="M175">
            <v>7301.2780000000002</v>
          </cell>
          <cell r="N175">
            <v>8258.1360000000004</v>
          </cell>
          <cell r="O175">
            <v>6569.2539999999999</v>
          </cell>
          <cell r="P175">
            <v>12536.844000000001</v>
          </cell>
          <cell r="Q175">
            <v>16787.268</v>
          </cell>
          <cell r="R175">
            <v>34289.142999999996</v>
          </cell>
          <cell r="S175">
            <v>110431.235</v>
          </cell>
          <cell r="V175">
            <v>5595.777</v>
          </cell>
        </row>
        <row r="176">
          <cell r="C176" t="str">
            <v>001</v>
          </cell>
          <cell r="E176" t="str">
            <v xml:space="preserve"> Gastos Reservados</v>
          </cell>
          <cell r="S176">
            <v>0</v>
          </cell>
        </row>
        <row r="177">
          <cell r="C177" t="str">
            <v>002</v>
          </cell>
          <cell r="E177" t="str">
            <v xml:space="preserve"> Gastos Menores</v>
          </cell>
          <cell r="G177">
            <v>1365.751</v>
          </cell>
          <cell r="H177">
            <v>2107.0749999999998</v>
          </cell>
          <cell r="I177">
            <v>3229.6610000000001</v>
          </cell>
          <cell r="J177">
            <v>3277.9679999999998</v>
          </cell>
          <cell r="K177">
            <v>2972.89</v>
          </cell>
          <cell r="L177">
            <v>3423.2910000000002</v>
          </cell>
          <cell r="M177">
            <v>2940.308</v>
          </cell>
          <cell r="N177">
            <v>4039.1390000000001</v>
          </cell>
          <cell r="O177">
            <v>3243.183</v>
          </cell>
          <cell r="P177">
            <v>4096.4170000000004</v>
          </cell>
          <cell r="Q177">
            <v>3213.404</v>
          </cell>
          <cell r="R177">
            <v>6445.6350000000002</v>
          </cell>
          <cell r="S177">
            <v>40354.722000000002</v>
          </cell>
        </row>
        <row r="178">
          <cell r="C178" t="str">
            <v>003</v>
          </cell>
          <cell r="E178" t="str">
            <v xml:space="preserve"> Gastos de Representación, Protocolo y Ceremonial</v>
          </cell>
          <cell r="G178">
            <v>320.43400000000003</v>
          </cell>
          <cell r="H178">
            <v>1267.1759999999999</v>
          </cell>
          <cell r="I178">
            <v>624.41600000000005</v>
          </cell>
          <cell r="J178">
            <v>2430.393</v>
          </cell>
          <cell r="K178">
            <v>1822.2809999999999</v>
          </cell>
          <cell r="L178">
            <v>963.58299999999997</v>
          </cell>
          <cell r="M178">
            <v>4360.97</v>
          </cell>
          <cell r="N178">
            <v>3965.665</v>
          </cell>
          <cell r="O178">
            <v>3251.0709999999999</v>
          </cell>
          <cell r="P178">
            <v>5472.0420000000004</v>
          </cell>
          <cell r="Q178">
            <v>6259.0640000000003</v>
          </cell>
          <cell r="R178">
            <v>26936.030999999999</v>
          </cell>
          <cell r="S178">
            <v>57673.126000000004</v>
          </cell>
          <cell r="V178">
            <v>5595.777</v>
          </cell>
        </row>
        <row r="180">
          <cell r="C180" t="str">
            <v>005</v>
          </cell>
          <cell r="E180" t="str">
            <v>Derechos y Tasas</v>
          </cell>
          <cell r="K180">
            <v>60</v>
          </cell>
          <cell r="N180">
            <v>253.33199999999999</v>
          </cell>
          <cell r="P180">
            <v>277.42500000000001</v>
          </cell>
          <cell r="R180">
            <v>44.698</v>
          </cell>
        </row>
        <row r="181">
          <cell r="C181" t="str">
            <v>999</v>
          </cell>
          <cell r="E181" t="str">
            <v xml:space="preserve"> Otros</v>
          </cell>
          <cell r="H181">
            <v>240</v>
          </cell>
          <cell r="I181">
            <v>62.13</v>
          </cell>
          <cell r="J181">
            <v>171.08799999999999</v>
          </cell>
          <cell r="K181">
            <v>35</v>
          </cell>
          <cell r="L181">
            <v>276.767</v>
          </cell>
          <cell r="P181">
            <v>2690.96</v>
          </cell>
          <cell r="Q181">
            <v>7314.8</v>
          </cell>
          <cell r="R181">
            <v>862.779</v>
          </cell>
          <cell r="S181">
            <v>11653.523999999999</v>
          </cell>
        </row>
        <row r="182">
          <cell r="A182" t="str">
            <v>23</v>
          </cell>
          <cell r="B182" t="str">
            <v xml:space="preserve"> </v>
          </cell>
          <cell r="C182" t="str">
            <v xml:space="preserve"> </v>
          </cell>
          <cell r="E182" t="str">
            <v>PRESTACIONES DE SEGURIDAD SOCIAL</v>
          </cell>
          <cell r="F182">
            <v>51423</v>
          </cell>
          <cell r="G182">
            <v>13114.457</v>
          </cell>
          <cell r="H182">
            <v>9611.4869999999992</v>
          </cell>
          <cell r="I182">
            <v>3724.56</v>
          </cell>
          <cell r="J182">
            <v>0</v>
          </cell>
          <cell r="K182">
            <v>0</v>
          </cell>
          <cell r="L182">
            <v>0</v>
          </cell>
          <cell r="M182">
            <v>24973.089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51423.593000000001</v>
          </cell>
          <cell r="T182">
            <v>-0.5930000000007567</v>
          </cell>
          <cell r="U182">
            <v>1.0000115318048344</v>
          </cell>
          <cell r="V182">
            <v>0</v>
          </cell>
        </row>
        <row r="184">
          <cell r="A184" t="str">
            <v>24</v>
          </cell>
          <cell r="E184" t="str">
            <v>TRANSFERENCIAS CTES.</v>
          </cell>
          <cell r="F184">
            <v>52823864</v>
          </cell>
          <cell r="G184">
            <v>460590.20799999998</v>
          </cell>
          <cell r="H184">
            <v>2055506.8569999998</v>
          </cell>
          <cell r="I184">
            <v>1415317.9310000001</v>
          </cell>
          <cell r="J184">
            <v>2476398.1919999998</v>
          </cell>
          <cell r="K184">
            <v>2843840.6119999997</v>
          </cell>
          <cell r="L184">
            <v>4029305.0129999998</v>
          </cell>
          <cell r="M184">
            <v>3755917.5639999998</v>
          </cell>
          <cell r="N184">
            <v>4120877.6609999998</v>
          </cell>
          <cell r="O184">
            <v>4654738.5600000005</v>
          </cell>
          <cell r="P184">
            <v>5966694.9019999998</v>
          </cell>
          <cell r="Q184">
            <v>8056105.4290000005</v>
          </cell>
          <cell r="R184">
            <v>10284546.250000002</v>
          </cell>
          <cell r="S184">
            <v>50119839.178999998</v>
          </cell>
          <cell r="T184">
            <v>2704752.0230000014</v>
          </cell>
          <cell r="U184">
            <v>0.94881054477574756</v>
          </cell>
          <cell r="V184">
            <v>2438262.2009999999</v>
          </cell>
        </row>
        <row r="185">
          <cell r="B185" t="str">
            <v>01</v>
          </cell>
          <cell r="E185" t="str">
            <v>Transferencias al S. Privado</v>
          </cell>
          <cell r="F185">
            <v>52727440</v>
          </cell>
          <cell r="G185">
            <v>460590.20799999998</v>
          </cell>
          <cell r="H185">
            <v>2054506.8569999998</v>
          </cell>
          <cell r="I185">
            <v>1415317.9310000001</v>
          </cell>
          <cell r="J185">
            <v>2476398.1919999998</v>
          </cell>
          <cell r="K185">
            <v>2844840.6119999997</v>
          </cell>
          <cell r="L185">
            <v>4027227.5989999999</v>
          </cell>
          <cell r="M185">
            <v>3755917.5639999998</v>
          </cell>
          <cell r="N185">
            <v>4120877.6609999998</v>
          </cell>
          <cell r="O185">
            <v>4654738.5600000005</v>
          </cell>
          <cell r="P185">
            <v>5966694.9019999998</v>
          </cell>
          <cell r="Q185">
            <v>8056105.4290000005</v>
          </cell>
          <cell r="R185">
            <v>10264852.953000002</v>
          </cell>
          <cell r="S185">
            <v>50098068.467999995</v>
          </cell>
          <cell r="T185">
            <v>2629371.5320000015</v>
          </cell>
          <cell r="U185">
            <v>0.95013276707535954</v>
          </cell>
          <cell r="V185">
            <v>2390823.784</v>
          </cell>
        </row>
        <row r="187">
          <cell r="A187" t="str">
            <v>24</v>
          </cell>
          <cell r="B187" t="str">
            <v>01</v>
          </cell>
          <cell r="C187" t="str">
            <v xml:space="preserve"> 389</v>
          </cell>
          <cell r="E187" t="str">
            <v>Programa  Recup.Suelos Degrad.</v>
          </cell>
          <cell r="F187">
            <v>13453851</v>
          </cell>
          <cell r="G187">
            <v>2576.2159999999999</v>
          </cell>
          <cell r="H187">
            <v>77849.061000000002</v>
          </cell>
          <cell r="I187">
            <v>370640.28399999999</v>
          </cell>
          <cell r="J187">
            <v>1234180.7679999999</v>
          </cell>
          <cell r="K187">
            <v>1385707.483</v>
          </cell>
          <cell r="L187">
            <v>1379359.7120000001</v>
          </cell>
          <cell r="M187">
            <v>1215967.5430000001</v>
          </cell>
          <cell r="N187">
            <v>1348667.324</v>
          </cell>
          <cell r="O187">
            <v>1593491.274</v>
          </cell>
          <cell r="P187">
            <v>1918661.6089999999</v>
          </cell>
          <cell r="Q187">
            <v>1634906.1429999999</v>
          </cell>
          <cell r="R187">
            <v>1219207.3149999999</v>
          </cell>
          <cell r="S187">
            <v>13381214.731999997</v>
          </cell>
          <cell r="T187">
            <v>72636.26800000295</v>
          </cell>
          <cell r="U187">
            <v>0.9946010797949224</v>
          </cell>
          <cell r="V187">
            <v>45467.468000000001</v>
          </cell>
        </row>
        <row r="188">
          <cell r="A188" t="str">
            <v>24</v>
          </cell>
          <cell r="B188" t="str">
            <v>01</v>
          </cell>
          <cell r="C188">
            <v>398</v>
          </cell>
          <cell r="E188" t="str">
            <v>Subsidio Agrícola Familiar</v>
          </cell>
          <cell r="F188">
            <v>2581051</v>
          </cell>
          <cell r="H188">
            <v>600</v>
          </cell>
          <cell r="I188">
            <v>783.33299999999997</v>
          </cell>
          <cell r="J188">
            <v>1460.0170000000001</v>
          </cell>
          <cell r="K188">
            <v>6379.4740000000002</v>
          </cell>
          <cell r="L188">
            <v>5079.8459999999995</v>
          </cell>
          <cell r="M188">
            <v>3732.0070000000001</v>
          </cell>
          <cell r="N188">
            <v>5201.0259999999998</v>
          </cell>
          <cell r="O188">
            <v>16741.085999999999</v>
          </cell>
          <cell r="P188">
            <v>703521.68</v>
          </cell>
          <cell r="Q188">
            <v>1815850.2879999999</v>
          </cell>
          <cell r="R188">
            <v>7300.8720000000003</v>
          </cell>
          <cell r="S188">
            <v>2566649.6290000002</v>
          </cell>
          <cell r="T188">
            <v>14401.37099999981</v>
          </cell>
          <cell r="U188">
            <v>0.99442034620780462</v>
          </cell>
          <cell r="V188">
            <v>4000</v>
          </cell>
        </row>
        <row r="191">
          <cell r="A191" t="str">
            <v>24</v>
          </cell>
          <cell r="B191" t="str">
            <v>01</v>
          </cell>
          <cell r="C191">
            <v>408</v>
          </cell>
          <cell r="E191" t="str">
            <v>Incentivos Mejoramiento y Desarrollo de Inversiones</v>
          </cell>
          <cell r="F191">
            <v>13831405</v>
          </cell>
          <cell r="G191">
            <v>42584.31</v>
          </cell>
          <cell r="H191">
            <v>221675.68599999999</v>
          </cell>
          <cell r="I191">
            <v>258106.54699999999</v>
          </cell>
          <cell r="J191">
            <v>531428.57200000004</v>
          </cell>
          <cell r="K191">
            <v>646344.11899999995</v>
          </cell>
          <cell r="L191">
            <v>833580.27599999995</v>
          </cell>
          <cell r="M191">
            <v>993434.43400000001</v>
          </cell>
          <cell r="N191">
            <v>1227345.152</v>
          </cell>
          <cell r="O191">
            <v>1207589.9850000001</v>
          </cell>
          <cell r="P191">
            <v>1513091.8089999999</v>
          </cell>
          <cell r="Q191">
            <v>2186112.7560000001</v>
          </cell>
          <cell r="R191">
            <v>3616690.585</v>
          </cell>
          <cell r="S191">
            <v>13277984.231000002</v>
          </cell>
          <cell r="T191">
            <v>553420.76899999753</v>
          </cell>
          <cell r="U191">
            <v>0.95998810178720106</v>
          </cell>
          <cell r="V191">
            <v>463832.86200000002</v>
          </cell>
        </row>
        <row r="193">
          <cell r="A193" t="str">
            <v>24</v>
          </cell>
          <cell r="B193" t="str">
            <v>01</v>
          </cell>
          <cell r="C193">
            <v>411</v>
          </cell>
          <cell r="E193" t="str">
            <v>Prog.Desarrollo Indígena MIDEPLAN-BID</v>
          </cell>
          <cell r="F193">
            <v>3933138</v>
          </cell>
          <cell r="G193">
            <v>65449.896000000001</v>
          </cell>
          <cell r="H193">
            <v>160766.288</v>
          </cell>
          <cell r="I193">
            <v>188676.76300000001</v>
          </cell>
          <cell r="J193">
            <v>169475.49400000001</v>
          </cell>
          <cell r="K193">
            <v>200194.64300000001</v>
          </cell>
          <cell r="L193">
            <v>200221.432</v>
          </cell>
          <cell r="M193">
            <v>174873.74600000001</v>
          </cell>
          <cell r="N193">
            <v>192647.74799999999</v>
          </cell>
          <cell r="O193">
            <v>196214.23499999999</v>
          </cell>
          <cell r="P193">
            <v>185071.25899999999</v>
          </cell>
          <cell r="Q193">
            <v>323762.34100000001</v>
          </cell>
          <cell r="R193">
            <v>1126885.0149999999</v>
          </cell>
          <cell r="S193">
            <v>3184238.8600000003</v>
          </cell>
          <cell r="T193">
            <v>748899.13999999966</v>
          </cell>
          <cell r="U193">
            <v>0.80959245772713806</v>
          </cell>
          <cell r="V193">
            <v>701304.81700000004</v>
          </cell>
        </row>
        <row r="194">
          <cell r="A194" t="str">
            <v>24</v>
          </cell>
          <cell r="B194" t="str">
            <v>03</v>
          </cell>
          <cell r="C194" t="str">
            <v xml:space="preserve"> </v>
          </cell>
          <cell r="E194" t="str">
            <v>Transf. a Otras Ent.Públicas</v>
          </cell>
          <cell r="F194">
            <v>94324</v>
          </cell>
          <cell r="G194">
            <v>0</v>
          </cell>
          <cell r="H194">
            <v>1000</v>
          </cell>
          <cell r="I194">
            <v>0</v>
          </cell>
          <cell r="J194">
            <v>0</v>
          </cell>
          <cell r="K194">
            <v>-1000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19693.296999999999</v>
          </cell>
          <cell r="S194">
            <v>19693.296999999999</v>
          </cell>
          <cell r="T194">
            <v>74630.703000000009</v>
          </cell>
          <cell r="U194">
            <v>0.20878352275136761</v>
          </cell>
          <cell r="V194">
            <v>47438.417000000001</v>
          </cell>
        </row>
        <row r="195">
          <cell r="A195" t="str">
            <v>24</v>
          </cell>
          <cell r="B195" t="str">
            <v>03</v>
          </cell>
          <cell r="C195" t="str">
            <v>358</v>
          </cell>
          <cell r="E195" t="str">
            <v>Programa Multimedial</v>
          </cell>
          <cell r="F195">
            <v>0</v>
          </cell>
          <cell r="S195">
            <v>0</v>
          </cell>
          <cell r="T195">
            <v>0</v>
          </cell>
          <cell r="U195" t="str">
            <v xml:space="preserve">     -- </v>
          </cell>
        </row>
        <row r="196">
          <cell r="A196" t="str">
            <v>24</v>
          </cell>
          <cell r="B196" t="str">
            <v>03</v>
          </cell>
          <cell r="C196" t="str">
            <v>359</v>
          </cell>
          <cell r="E196" t="str">
            <v>Prog. Gestión de Calidad</v>
          </cell>
          <cell r="F196">
            <v>94324</v>
          </cell>
          <cell r="H196">
            <v>1000</v>
          </cell>
          <cell r="K196">
            <v>-1000</v>
          </cell>
          <cell r="R196">
            <v>19693.296999999999</v>
          </cell>
          <cell r="S196">
            <v>19693.296999999999</v>
          </cell>
          <cell r="T196">
            <v>74630.703000000009</v>
          </cell>
          <cell r="U196">
            <v>0.20878352275136761</v>
          </cell>
          <cell r="V196">
            <v>47438.417000000001</v>
          </cell>
        </row>
        <row r="197">
          <cell r="A197" t="str">
            <v>24</v>
          </cell>
          <cell r="B197" t="str">
            <v>07</v>
          </cell>
          <cell r="C197">
            <v>0</v>
          </cell>
          <cell r="E197" t="str">
            <v>Transf. A Organismos Internacionales</v>
          </cell>
          <cell r="F197">
            <v>2100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2077.4140000000002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2077.4140000000002</v>
          </cell>
          <cell r="T197">
            <v>22.585999999999785</v>
          </cell>
          <cell r="U197">
            <v>0.98924476190476196</v>
          </cell>
          <cell r="V197">
            <v>0</v>
          </cell>
        </row>
        <row r="198">
          <cell r="A198" t="str">
            <v>24</v>
          </cell>
          <cell r="B198" t="str">
            <v>07</v>
          </cell>
          <cell r="C198" t="str">
            <v>001</v>
          </cell>
          <cell r="E198" t="str">
            <v>Asociación Latinoamericana de Instituciones Financieras para el Desarrollo (ALIDE)</v>
          </cell>
          <cell r="F198">
            <v>2100</v>
          </cell>
          <cell r="L198">
            <v>2077.4140000000002</v>
          </cell>
          <cell r="S198">
            <v>2077.4140000000002</v>
          </cell>
          <cell r="T198">
            <v>22.585999999999785</v>
          </cell>
          <cell r="U198">
            <v>0.98924476190476196</v>
          </cell>
        </row>
        <row r="200">
          <cell r="A200" t="str">
            <v>26</v>
          </cell>
          <cell r="B200" t="str">
            <v>02</v>
          </cell>
          <cell r="E200" t="str">
            <v>Compens.Daños a Terceros y/o Propiedad</v>
          </cell>
          <cell r="F200">
            <v>1111</v>
          </cell>
          <cell r="G200">
            <v>34.771999999999998</v>
          </cell>
          <cell r="H200">
            <v>34.771999999999998</v>
          </cell>
          <cell r="I200">
            <v>34.771999999999998</v>
          </cell>
          <cell r="J200">
            <v>34.771999999999998</v>
          </cell>
          <cell r="K200">
            <v>34.771999999999998</v>
          </cell>
          <cell r="L200">
            <v>34.771999999999998</v>
          </cell>
          <cell r="M200">
            <v>36.927999999999997</v>
          </cell>
          <cell r="N200">
            <v>36.927999999999997</v>
          </cell>
          <cell r="O200">
            <v>36.927999999999997</v>
          </cell>
          <cell r="P200">
            <v>36.927999999999997</v>
          </cell>
          <cell r="Q200">
            <v>36.927999999999997</v>
          </cell>
          <cell r="R200">
            <v>36.927999999999997</v>
          </cell>
          <cell r="S200">
            <v>430.19999999999993</v>
          </cell>
          <cell r="T200">
            <v>680.80000000000007</v>
          </cell>
          <cell r="U200">
            <v>0.38721872187218714</v>
          </cell>
        </row>
        <row r="201">
          <cell r="A201" t="str">
            <v>29</v>
          </cell>
          <cell r="E201" t="str">
            <v>ADQ. ACTIVOS NO FINANCIEROS</v>
          </cell>
          <cell r="F201">
            <v>467396</v>
          </cell>
          <cell r="G201">
            <v>587.29999999999995</v>
          </cell>
          <cell r="H201">
            <v>1706.74</v>
          </cell>
          <cell r="I201">
            <v>585.27800000000002</v>
          </cell>
          <cell r="J201">
            <v>116100.533</v>
          </cell>
          <cell r="K201">
            <v>3609.8759999999997</v>
          </cell>
          <cell r="L201">
            <v>7877.79</v>
          </cell>
          <cell r="M201">
            <v>16188.733</v>
          </cell>
          <cell r="N201">
            <v>10434.315000000001</v>
          </cell>
          <cell r="O201">
            <v>40673.649999999994</v>
          </cell>
          <cell r="P201">
            <v>12720.869999999999</v>
          </cell>
          <cell r="Q201">
            <v>29866.418000000001</v>
          </cell>
          <cell r="R201">
            <v>125053.72300000001</v>
          </cell>
          <cell r="S201">
            <v>365405.22600000002</v>
          </cell>
          <cell r="T201">
            <v>101990.77399999998</v>
          </cell>
          <cell r="U201">
            <v>0.78178937346489918</v>
          </cell>
          <cell r="V201">
            <v>96255.56</v>
          </cell>
        </row>
        <row r="202">
          <cell r="A202" t="str">
            <v xml:space="preserve"> </v>
          </cell>
          <cell r="B202" t="str">
            <v>02</v>
          </cell>
          <cell r="E202" t="str">
            <v>Edificios (Indap Puerto Aysén)</v>
          </cell>
          <cell r="F202">
            <v>79992</v>
          </cell>
          <cell r="R202">
            <v>77112.77</v>
          </cell>
          <cell r="S202">
            <v>77112.77</v>
          </cell>
          <cell r="T202">
            <v>2879.2299999999959</v>
          </cell>
          <cell r="U202">
            <v>0.96400602560256032</v>
          </cell>
        </row>
        <row r="203">
          <cell r="A203" t="str">
            <v xml:space="preserve"> </v>
          </cell>
          <cell r="B203" t="str">
            <v>03</v>
          </cell>
          <cell r="E203" t="str">
            <v>Vehículos</v>
          </cell>
          <cell r="F203">
            <v>132859</v>
          </cell>
          <cell r="J203">
            <v>115120.49099999999</v>
          </cell>
          <cell r="M203">
            <v>7965</v>
          </cell>
          <cell r="O203">
            <v>8000</v>
          </cell>
          <cell r="S203">
            <v>131085.49099999998</v>
          </cell>
          <cell r="T203">
            <v>1773.50900000002</v>
          </cell>
          <cell r="U203">
            <v>0.98665119412309277</v>
          </cell>
        </row>
        <row r="204">
          <cell r="A204" t="str">
            <v xml:space="preserve"> </v>
          </cell>
          <cell r="B204" t="str">
            <v>04</v>
          </cell>
          <cell r="E204" t="str">
            <v>Mobiliario y Otros</v>
          </cell>
          <cell r="F204">
            <v>66371</v>
          </cell>
          <cell r="G204">
            <v>587.29999999999995</v>
          </cell>
          <cell r="H204">
            <v>1706.74</v>
          </cell>
          <cell r="I204">
            <v>585.27800000000002</v>
          </cell>
          <cell r="J204">
            <v>980.04200000000003</v>
          </cell>
          <cell r="K204">
            <v>3512.7719999999999</v>
          </cell>
          <cell r="L204">
            <v>2995.22</v>
          </cell>
          <cell r="M204">
            <v>2727.6010000000001</v>
          </cell>
          <cell r="N204">
            <v>626.40599999999995</v>
          </cell>
          <cell r="O204">
            <v>28303.359</v>
          </cell>
          <cell r="P204">
            <v>2992.12</v>
          </cell>
          <cell r="Q204">
            <v>2269.5810000000001</v>
          </cell>
          <cell r="R204">
            <v>12215.694</v>
          </cell>
          <cell r="S204">
            <v>59502.112999999998</v>
          </cell>
          <cell r="T204">
            <v>6868.8870000000024</v>
          </cell>
          <cell r="U204">
            <v>0.89650770667912183</v>
          </cell>
          <cell r="V204">
            <v>6843.5129999999999</v>
          </cell>
        </row>
        <row r="205">
          <cell r="B205" t="str">
            <v>05</v>
          </cell>
          <cell r="E205" t="str">
            <v>Máquinas y Equipos de Oficina</v>
          </cell>
          <cell r="K205">
            <v>97.103999999999999</v>
          </cell>
          <cell r="N205">
            <v>142.80000000000001</v>
          </cell>
          <cell r="O205">
            <v>605.57600000000002</v>
          </cell>
          <cell r="P205">
            <v>2439.5</v>
          </cell>
          <cell r="Q205">
            <v>141.49100000000001</v>
          </cell>
          <cell r="R205">
            <v>-3426.471</v>
          </cell>
          <cell r="S205">
            <v>0</v>
          </cell>
          <cell r="T205">
            <v>0</v>
          </cell>
          <cell r="U205" t="str">
            <v xml:space="preserve">     -- </v>
          </cell>
        </row>
        <row r="211">
          <cell r="A211" t="str">
            <v>31</v>
          </cell>
          <cell r="E211" t="str">
            <v>INICIATIVAS DE INVERSIÓN</v>
          </cell>
          <cell r="F211">
            <v>366791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41000</v>
          </cell>
          <cell r="M211">
            <v>0</v>
          </cell>
          <cell r="N211">
            <v>12107.595000000001</v>
          </cell>
          <cell r="O211">
            <v>27852.799999999999</v>
          </cell>
          <cell r="P211">
            <v>34772.110999999997</v>
          </cell>
          <cell r="Q211">
            <v>26071.587</v>
          </cell>
          <cell r="R211">
            <v>108543.72500000001</v>
          </cell>
          <cell r="S211">
            <v>250347.818</v>
          </cell>
          <cell r="T211">
            <v>116443.182</v>
          </cell>
          <cell r="U211">
            <v>0.68253533483646001</v>
          </cell>
          <cell r="V211">
            <v>0</v>
          </cell>
        </row>
        <row r="212">
          <cell r="A212" t="str">
            <v>31</v>
          </cell>
          <cell r="B212" t="str">
            <v>02</v>
          </cell>
          <cell r="E212" t="str">
            <v>Proyectos</v>
          </cell>
          <cell r="F212">
            <v>366791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41000</v>
          </cell>
          <cell r="M212">
            <v>0</v>
          </cell>
          <cell r="N212">
            <v>12107.595000000001</v>
          </cell>
          <cell r="O212">
            <v>27852.799999999999</v>
          </cell>
          <cell r="P212">
            <v>34772.110999999997</v>
          </cell>
          <cell r="Q212">
            <v>26071.587</v>
          </cell>
          <cell r="R212">
            <v>108543.72500000001</v>
          </cell>
          <cell r="S212">
            <v>250347.818</v>
          </cell>
          <cell r="T212">
            <v>116443.182</v>
          </cell>
          <cell r="U212">
            <v>0.68253533483646001</v>
          </cell>
          <cell r="V212">
            <v>0</v>
          </cell>
        </row>
        <row r="213">
          <cell r="E213">
            <v>0</v>
          </cell>
          <cell r="F213">
            <v>0</v>
          </cell>
          <cell r="S213">
            <v>0</v>
          </cell>
          <cell r="T213">
            <v>0</v>
          </cell>
          <cell r="U213" t="str">
            <v xml:space="preserve">     -- </v>
          </cell>
        </row>
        <row r="214">
          <cell r="C214">
            <v>0</v>
          </cell>
          <cell r="E214" t="str">
            <v>Presupuesto no asignado</v>
          </cell>
          <cell r="F214">
            <v>0</v>
          </cell>
          <cell r="S214">
            <v>0</v>
          </cell>
          <cell r="T214">
            <v>0</v>
          </cell>
          <cell r="U214" t="str">
            <v xml:space="preserve">     -- </v>
          </cell>
        </row>
        <row r="216">
          <cell r="C216" t="str">
            <v>30005092-0</v>
          </cell>
          <cell r="E216" t="str">
            <v>Mejoramiento Agencia de Área Linares</v>
          </cell>
          <cell r="F216">
            <v>49992</v>
          </cell>
          <cell r="L216">
            <v>41000</v>
          </cell>
          <cell r="Q216">
            <v>1100</v>
          </cell>
          <cell r="S216">
            <v>42100</v>
          </cell>
          <cell r="T216">
            <v>7892</v>
          </cell>
          <cell r="U216">
            <v>0.84213474155864942</v>
          </cell>
        </row>
        <row r="217">
          <cell r="C217" t="str">
            <v>30036558-0</v>
          </cell>
          <cell r="E217" t="str">
            <v>Reposición Agencia de Área Chillán</v>
          </cell>
          <cell r="F217">
            <v>3000</v>
          </cell>
          <cell r="Q217">
            <v>2200</v>
          </cell>
          <cell r="R217">
            <v>800</v>
          </cell>
          <cell r="S217">
            <v>3000</v>
          </cell>
          <cell r="T217">
            <v>0</v>
          </cell>
          <cell r="U217">
            <v>1</v>
          </cell>
        </row>
        <row r="235">
          <cell r="A235" t="str">
            <v>32</v>
          </cell>
          <cell r="B235" t="str">
            <v xml:space="preserve"> 81</v>
          </cell>
          <cell r="C235" t="str">
            <v>004</v>
          </cell>
          <cell r="E235" t="str">
            <v>Corto Plazo</v>
          </cell>
          <cell r="F235">
            <v>19687754</v>
          </cell>
          <cell r="G235">
            <v>224519.61</v>
          </cell>
          <cell r="H235">
            <v>514220.13199999998</v>
          </cell>
          <cell r="I235">
            <v>1226673.6740000001</v>
          </cell>
          <cell r="J235">
            <v>2064926.1410000001</v>
          </cell>
          <cell r="K235">
            <v>2883745.2429999998</v>
          </cell>
          <cell r="L235">
            <v>2682925.1039999998</v>
          </cell>
          <cell r="M235">
            <v>2687281.3130000001</v>
          </cell>
          <cell r="N235">
            <v>2752094.83</v>
          </cell>
          <cell r="O235">
            <v>1819158.781</v>
          </cell>
          <cell r="P235">
            <v>1389446.629</v>
          </cell>
          <cell r="Q235">
            <v>935455.00399999996</v>
          </cell>
          <cell r="R235">
            <v>439883.12599999999</v>
          </cell>
          <cell r="S235">
            <v>19620329.587000001</v>
          </cell>
          <cell r="T235">
            <v>67424.412999998778</v>
          </cell>
          <cell r="U235">
            <v>0.99657531209502115</v>
          </cell>
        </row>
        <row r="236">
          <cell r="A236" t="str">
            <v>32</v>
          </cell>
          <cell r="B236" t="str">
            <v xml:space="preserve"> 81</v>
          </cell>
          <cell r="C236" t="str">
            <v>005</v>
          </cell>
          <cell r="E236" t="str">
            <v>Largo Plazo</v>
          </cell>
          <cell r="F236">
            <v>11192328</v>
          </cell>
          <cell r="G236">
            <v>51231.188999999998</v>
          </cell>
          <cell r="H236">
            <v>322402.266</v>
          </cell>
          <cell r="I236">
            <v>589744.80500000005</v>
          </cell>
          <cell r="J236">
            <v>823210.53</v>
          </cell>
          <cell r="K236">
            <v>1007503.944</v>
          </cell>
          <cell r="L236">
            <v>1141217.794</v>
          </cell>
          <cell r="M236">
            <v>1012569.556</v>
          </cell>
          <cell r="N236">
            <v>1139223.0449999999</v>
          </cell>
          <cell r="O236">
            <v>1113388.8330000001</v>
          </cell>
          <cell r="P236">
            <v>1074006.9469999999</v>
          </cell>
          <cell r="Q236">
            <v>1306477.6769999999</v>
          </cell>
          <cell r="R236">
            <v>1551186.629</v>
          </cell>
          <cell r="S236">
            <v>11132163.215</v>
          </cell>
          <cell r="T236">
            <v>60164.785000000149</v>
          </cell>
          <cell r="U236">
            <v>0.99462446195286625</v>
          </cell>
        </row>
        <row r="238">
          <cell r="B238" t="str">
            <v>02</v>
          </cell>
          <cell r="E238" t="str">
            <v>Amortización Deuda Externa</v>
          </cell>
          <cell r="F238">
            <v>4681747.8959999997</v>
          </cell>
          <cell r="G238">
            <v>381784.17200000002</v>
          </cell>
          <cell r="N238">
            <v>385086.24</v>
          </cell>
          <cell r="Q238">
            <v>3914877.4840000002</v>
          </cell>
          <cell r="S238">
            <v>4681747.8959999997</v>
          </cell>
          <cell r="T238">
            <v>0</v>
          </cell>
          <cell r="U238">
            <v>1</v>
          </cell>
        </row>
        <row r="239">
          <cell r="B239" t="str">
            <v>04</v>
          </cell>
          <cell r="E239" t="str">
            <v>Intereses Deuda Externa</v>
          </cell>
          <cell r="F239">
            <v>160454.70500000002</v>
          </cell>
          <cell r="G239">
            <v>50252.669000000002</v>
          </cell>
          <cell r="N239">
            <v>69491.112999999998</v>
          </cell>
          <cell r="Q239">
            <v>40710.923000000003</v>
          </cell>
          <cell r="S239">
            <v>160454.70500000002</v>
          </cell>
          <cell r="T239">
            <v>0</v>
          </cell>
          <cell r="U239">
            <v>1</v>
          </cell>
        </row>
      </sheetData>
      <sheetData sheetId="3"/>
      <sheetData sheetId="4"/>
      <sheetData sheetId="5"/>
      <sheetData sheetId="6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balance 01"/>
      <sheetName val="presupuesto 01"/>
      <sheetName val="ejecucion 01"/>
      <sheetName val="balance 02"/>
      <sheetName val="presupuesto 02"/>
      <sheetName val="ejecucion 02"/>
      <sheetName val="detalle"/>
      <sheetName val="mes"/>
    </sheetNames>
    <sheetDataSet>
      <sheetData sheetId="0"/>
      <sheetData sheetId="1"/>
      <sheetData sheetId="2"/>
      <sheetData sheetId="3">
        <row r="19">
          <cell r="B19" t="str">
            <v>03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mR Template - Median Basis"/>
      <sheetName val="XmR Template - Mean Basis"/>
      <sheetName val="Extra"/>
    </sheetNames>
    <sheetDataSet>
      <sheetData sheetId="0" refreshError="1">
        <row r="16">
          <cell r="B16">
            <v>1</v>
          </cell>
          <cell r="C16">
            <v>45</v>
          </cell>
          <cell r="D16">
            <v>46.9</v>
          </cell>
          <cell r="E16" t="str">
            <v xml:space="preserve"> </v>
          </cell>
          <cell r="F16">
            <v>12</v>
          </cell>
          <cell r="G16">
            <v>46.44</v>
          </cell>
          <cell r="H16">
            <v>9.2199999999999989</v>
          </cell>
          <cell r="I16">
            <v>84.58</v>
          </cell>
        </row>
        <row r="17">
          <cell r="C17">
            <v>33</v>
          </cell>
          <cell r="D17">
            <v>46.9</v>
          </cell>
          <cell r="E17">
            <v>12</v>
          </cell>
          <cell r="F17">
            <v>12</v>
          </cell>
          <cell r="G17">
            <v>46.44</v>
          </cell>
          <cell r="H17">
            <v>9.2199999999999989</v>
          </cell>
          <cell r="I17">
            <v>84.58</v>
          </cell>
        </row>
        <row r="18">
          <cell r="C18">
            <v>44</v>
          </cell>
          <cell r="D18">
            <v>46.9</v>
          </cell>
          <cell r="E18">
            <v>11</v>
          </cell>
          <cell r="F18">
            <v>12</v>
          </cell>
          <cell r="G18">
            <v>46.44</v>
          </cell>
          <cell r="H18">
            <v>9.2199999999999989</v>
          </cell>
          <cell r="I18">
            <v>84.58</v>
          </cell>
        </row>
        <row r="19">
          <cell r="C19">
            <v>30</v>
          </cell>
          <cell r="D19">
            <v>46.9</v>
          </cell>
          <cell r="E19">
            <v>14</v>
          </cell>
          <cell r="F19">
            <v>12</v>
          </cell>
          <cell r="G19">
            <v>46.44</v>
          </cell>
          <cell r="H19">
            <v>9.2199999999999989</v>
          </cell>
          <cell r="I19">
            <v>84.58</v>
          </cell>
        </row>
        <row r="20">
          <cell r="C20">
            <v>51</v>
          </cell>
          <cell r="D20">
            <v>46.9</v>
          </cell>
          <cell r="E20">
            <v>21</v>
          </cell>
          <cell r="F20">
            <v>12</v>
          </cell>
          <cell r="G20">
            <v>46.44</v>
          </cell>
          <cell r="H20">
            <v>9.2199999999999989</v>
          </cell>
          <cell r="I20">
            <v>84.58</v>
          </cell>
        </row>
        <row r="21">
          <cell r="C21">
            <v>47</v>
          </cell>
          <cell r="D21">
            <v>46.9</v>
          </cell>
          <cell r="E21">
            <v>4</v>
          </cell>
          <cell r="F21">
            <v>12</v>
          </cell>
          <cell r="G21">
            <v>46.44</v>
          </cell>
          <cell r="H21">
            <v>9.2199999999999989</v>
          </cell>
          <cell r="I21">
            <v>84.58</v>
          </cell>
        </row>
        <row r="22">
          <cell r="C22">
            <v>39</v>
          </cell>
          <cell r="D22">
            <v>46.9</v>
          </cell>
          <cell r="E22">
            <v>8</v>
          </cell>
          <cell r="F22">
            <v>12</v>
          </cell>
          <cell r="G22">
            <v>46.44</v>
          </cell>
          <cell r="H22">
            <v>9.2199999999999989</v>
          </cell>
          <cell r="I22">
            <v>84.58</v>
          </cell>
        </row>
        <row r="23">
          <cell r="C23">
            <v>34</v>
          </cell>
          <cell r="D23">
            <v>46.9</v>
          </cell>
          <cell r="E23">
            <v>5</v>
          </cell>
          <cell r="F23">
            <v>12</v>
          </cell>
          <cell r="G23">
            <v>46.44</v>
          </cell>
          <cell r="H23">
            <v>9.2199999999999989</v>
          </cell>
          <cell r="I23">
            <v>84.58</v>
          </cell>
        </row>
        <row r="24">
          <cell r="C24">
            <v>69</v>
          </cell>
          <cell r="D24">
            <v>46.9</v>
          </cell>
          <cell r="E24">
            <v>35</v>
          </cell>
          <cell r="F24">
            <v>12</v>
          </cell>
          <cell r="G24">
            <v>46.44</v>
          </cell>
          <cell r="H24">
            <v>9.2199999999999989</v>
          </cell>
          <cell r="I24">
            <v>84.58</v>
          </cell>
        </row>
        <row r="25">
          <cell r="C25">
            <v>43</v>
          </cell>
          <cell r="D25">
            <v>46.9</v>
          </cell>
          <cell r="E25">
            <v>26</v>
          </cell>
          <cell r="F25">
            <v>12</v>
          </cell>
          <cell r="G25">
            <v>46.44</v>
          </cell>
          <cell r="H25">
            <v>9.2199999999999989</v>
          </cell>
          <cell r="I25">
            <v>84.58</v>
          </cell>
        </row>
        <row r="26">
          <cell r="C26">
            <v>29</v>
          </cell>
          <cell r="D26">
            <v>46.9</v>
          </cell>
          <cell r="E26">
            <v>14</v>
          </cell>
          <cell r="F26">
            <v>12</v>
          </cell>
          <cell r="G26">
            <v>46.44</v>
          </cell>
          <cell r="H26">
            <v>9.2199999999999989</v>
          </cell>
          <cell r="I26">
            <v>84.58</v>
          </cell>
        </row>
        <row r="27">
          <cell r="C27">
            <v>38</v>
          </cell>
          <cell r="D27">
            <v>46.9</v>
          </cell>
          <cell r="E27">
            <v>9</v>
          </cell>
          <cell r="F27">
            <v>12</v>
          </cell>
          <cell r="G27">
            <v>46.44</v>
          </cell>
          <cell r="H27">
            <v>9.2199999999999989</v>
          </cell>
          <cell r="I27">
            <v>84.58</v>
          </cell>
        </row>
        <row r="28">
          <cell r="C28">
            <v>45</v>
          </cell>
          <cell r="D28">
            <v>46.9</v>
          </cell>
          <cell r="E28">
            <v>7</v>
          </cell>
          <cell r="F28">
            <v>12</v>
          </cell>
          <cell r="G28">
            <v>46.44</v>
          </cell>
          <cell r="H28">
            <v>9.2199999999999989</v>
          </cell>
          <cell r="I28">
            <v>84.58</v>
          </cell>
        </row>
        <row r="29">
          <cell r="C29">
            <v>49</v>
          </cell>
          <cell r="D29">
            <v>46.9</v>
          </cell>
          <cell r="E29">
            <v>4</v>
          </cell>
          <cell r="F29">
            <v>12</v>
          </cell>
          <cell r="G29">
            <v>46.44</v>
          </cell>
          <cell r="H29">
            <v>9.2199999999999989</v>
          </cell>
          <cell r="I29">
            <v>84.58</v>
          </cell>
        </row>
        <row r="30">
          <cell r="C30">
            <v>73</v>
          </cell>
          <cell r="D30">
            <v>46.9</v>
          </cell>
          <cell r="E30">
            <v>24</v>
          </cell>
          <cell r="F30">
            <v>12</v>
          </cell>
          <cell r="G30">
            <v>46.44</v>
          </cell>
          <cell r="H30">
            <v>9.2199999999999989</v>
          </cell>
          <cell r="I30">
            <v>84.58</v>
          </cell>
        </row>
        <row r="31">
          <cell r="C31">
            <v>38</v>
          </cell>
          <cell r="D31">
            <v>46.9</v>
          </cell>
          <cell r="E31">
            <v>35</v>
          </cell>
          <cell r="F31">
            <v>12</v>
          </cell>
          <cell r="G31">
            <v>46.44</v>
          </cell>
          <cell r="H31">
            <v>9.2199999999999989</v>
          </cell>
          <cell r="I31">
            <v>84.58</v>
          </cell>
        </row>
        <row r="32">
          <cell r="C32">
            <v>50</v>
          </cell>
          <cell r="D32">
            <v>46.9</v>
          </cell>
          <cell r="E32">
            <v>12</v>
          </cell>
          <cell r="F32">
            <v>12</v>
          </cell>
          <cell r="G32">
            <v>46.44</v>
          </cell>
          <cell r="H32">
            <v>9.2199999999999989</v>
          </cell>
          <cell r="I32">
            <v>84.58</v>
          </cell>
        </row>
        <row r="33">
          <cell r="C33">
            <v>40</v>
          </cell>
          <cell r="D33">
            <v>46.9</v>
          </cell>
          <cell r="E33">
            <v>10</v>
          </cell>
          <cell r="F33">
            <v>12</v>
          </cell>
          <cell r="G33">
            <v>46.44</v>
          </cell>
          <cell r="H33">
            <v>9.2199999999999989</v>
          </cell>
          <cell r="I33">
            <v>84.58</v>
          </cell>
        </row>
        <row r="34">
          <cell r="C34">
            <v>57</v>
          </cell>
          <cell r="D34">
            <v>46.9</v>
          </cell>
          <cell r="E34">
            <v>17</v>
          </cell>
          <cell r="F34">
            <v>12</v>
          </cell>
          <cell r="G34">
            <v>46.44</v>
          </cell>
          <cell r="H34">
            <v>9.2199999999999989</v>
          </cell>
          <cell r="I34">
            <v>84.58</v>
          </cell>
        </row>
        <row r="35">
          <cell r="C35">
            <v>36</v>
          </cell>
          <cell r="D35">
            <v>46.9</v>
          </cell>
          <cell r="E35">
            <v>21</v>
          </cell>
          <cell r="F35">
            <v>12</v>
          </cell>
          <cell r="G35">
            <v>46.44</v>
          </cell>
          <cell r="H35">
            <v>9.2199999999999989</v>
          </cell>
          <cell r="I35">
            <v>84.58</v>
          </cell>
        </row>
        <row r="36">
          <cell r="C36">
            <v>31</v>
          </cell>
          <cell r="D36">
            <v>46.9</v>
          </cell>
          <cell r="E36">
            <v>5</v>
          </cell>
          <cell r="F36">
            <v>12</v>
          </cell>
          <cell r="G36">
            <v>46.44</v>
          </cell>
          <cell r="H36">
            <v>9.2199999999999989</v>
          </cell>
          <cell r="I36">
            <v>84.58</v>
          </cell>
        </row>
        <row r="37">
          <cell r="C37">
            <v>46</v>
          </cell>
          <cell r="D37">
            <v>46.9</v>
          </cell>
          <cell r="E37">
            <v>15</v>
          </cell>
          <cell r="F37">
            <v>12</v>
          </cell>
          <cell r="G37">
            <v>46.44</v>
          </cell>
          <cell r="H37">
            <v>9.2199999999999989</v>
          </cell>
          <cell r="I37">
            <v>84.58</v>
          </cell>
        </row>
        <row r="38">
          <cell r="C38">
            <v>40</v>
          </cell>
          <cell r="D38">
            <v>46.9</v>
          </cell>
          <cell r="E38">
            <v>6</v>
          </cell>
          <cell r="F38">
            <v>12</v>
          </cell>
          <cell r="G38">
            <v>46.44</v>
          </cell>
          <cell r="H38">
            <v>9.2199999999999989</v>
          </cell>
          <cell r="I38">
            <v>84.58</v>
          </cell>
        </row>
        <row r="39">
          <cell r="C39">
            <v>51</v>
          </cell>
          <cell r="D39">
            <v>46.9</v>
          </cell>
          <cell r="E39">
            <v>11</v>
          </cell>
          <cell r="F39">
            <v>12</v>
          </cell>
          <cell r="G39">
            <v>46.44</v>
          </cell>
          <cell r="H39">
            <v>9.2199999999999989</v>
          </cell>
          <cell r="I39">
            <v>84.58</v>
          </cell>
        </row>
        <row r="40">
          <cell r="C40">
            <v>48</v>
          </cell>
          <cell r="D40">
            <v>46.9</v>
          </cell>
          <cell r="E40">
            <v>3</v>
          </cell>
          <cell r="F40">
            <v>12</v>
          </cell>
          <cell r="G40">
            <v>46.44</v>
          </cell>
          <cell r="H40">
            <v>9.2199999999999989</v>
          </cell>
          <cell r="I40">
            <v>84.58</v>
          </cell>
        </row>
        <row r="41">
          <cell r="C41">
            <v>37</v>
          </cell>
          <cell r="D41">
            <v>46.9</v>
          </cell>
          <cell r="E41">
            <v>11</v>
          </cell>
          <cell r="F41">
            <v>12</v>
          </cell>
          <cell r="G41">
            <v>46.44</v>
          </cell>
          <cell r="H41">
            <v>9.2199999999999989</v>
          </cell>
          <cell r="I41">
            <v>84.58</v>
          </cell>
        </row>
        <row r="42">
          <cell r="C42">
            <v>61</v>
          </cell>
          <cell r="D42">
            <v>46.9</v>
          </cell>
          <cell r="E42">
            <v>24</v>
          </cell>
          <cell r="F42">
            <v>12</v>
          </cell>
          <cell r="G42">
            <v>46.44</v>
          </cell>
          <cell r="H42">
            <v>9.2199999999999989</v>
          </cell>
          <cell r="I42">
            <v>84.58</v>
          </cell>
        </row>
        <row r="43">
          <cell r="C43">
            <v>50</v>
          </cell>
          <cell r="D43">
            <v>46.9</v>
          </cell>
          <cell r="E43">
            <v>11</v>
          </cell>
          <cell r="F43">
            <v>12</v>
          </cell>
          <cell r="G43">
            <v>46.44</v>
          </cell>
          <cell r="H43">
            <v>9.2199999999999989</v>
          </cell>
          <cell r="I43">
            <v>84.58</v>
          </cell>
        </row>
        <row r="44">
          <cell r="C44">
            <v>68</v>
          </cell>
          <cell r="D44">
            <v>46.9</v>
          </cell>
          <cell r="E44">
            <v>18</v>
          </cell>
          <cell r="F44">
            <v>12</v>
          </cell>
          <cell r="G44">
            <v>46.44</v>
          </cell>
          <cell r="H44">
            <v>9.2199999999999989</v>
          </cell>
          <cell r="I44">
            <v>84.58</v>
          </cell>
        </row>
        <row r="45">
          <cell r="C45">
            <v>85</v>
          </cell>
          <cell r="D45">
            <v>46.9</v>
          </cell>
          <cell r="E45">
            <v>17</v>
          </cell>
          <cell r="F45">
            <v>12</v>
          </cell>
          <cell r="G45">
            <v>46.44</v>
          </cell>
          <cell r="H45">
            <v>9.2199999999999989</v>
          </cell>
          <cell r="I45">
            <v>84.58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8"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</row>
        <row r="89"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</row>
        <row r="91"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</row>
        <row r="92"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</row>
        <row r="93"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</row>
        <row r="94"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</row>
        <row r="95"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</row>
        <row r="96"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</row>
        <row r="97"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99"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</row>
        <row r="100"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</row>
        <row r="101"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</row>
        <row r="102"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</row>
        <row r="103"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5"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</row>
        <row r="106"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</row>
        <row r="107"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</row>
        <row r="108"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</row>
        <row r="109"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</row>
        <row r="110"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</row>
        <row r="111"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</row>
        <row r="112"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</row>
        <row r="114"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</row>
        <row r="115"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</row>
        <row r="116"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</row>
        <row r="117"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</row>
        <row r="118"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</row>
        <row r="119"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</row>
        <row r="120"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</row>
        <row r="121"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</row>
        <row r="122"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</row>
        <row r="127"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</row>
        <row r="128"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</row>
        <row r="129"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</row>
        <row r="130"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</row>
        <row r="131"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</row>
        <row r="132"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</row>
        <row r="133"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</row>
        <row r="134"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</row>
        <row r="135"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</row>
        <row r="136"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</row>
        <row r="137"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0"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</row>
        <row r="141"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4"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</row>
        <row r="145"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</row>
        <row r="146"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49"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1"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</row>
        <row r="152"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5"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7"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</row>
        <row r="158"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1"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</row>
        <row r="162"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</row>
        <row r="163"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</row>
        <row r="164"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</row>
        <row r="165"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</row>
        <row r="166"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</row>
        <row r="168"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</row>
        <row r="169"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</row>
        <row r="170"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</row>
        <row r="171"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</row>
        <row r="172"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</row>
        <row r="173"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</row>
        <row r="174"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</row>
        <row r="175"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</row>
        <row r="176"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</row>
        <row r="177"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</row>
        <row r="178"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</row>
        <row r="179"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</row>
        <row r="180"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</row>
        <row r="181"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</row>
        <row r="182"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</row>
        <row r="183"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</row>
        <row r="184"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</row>
        <row r="185"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</row>
        <row r="190"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</row>
        <row r="191"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</row>
        <row r="192"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</row>
        <row r="193"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</row>
        <row r="194"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</row>
        <row r="195"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</row>
        <row r="196"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</row>
        <row r="197"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</row>
        <row r="198"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</row>
        <row r="199"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</row>
        <row r="200"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</row>
        <row r="201"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</row>
        <row r="202"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</row>
        <row r="203"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</row>
      </sheetData>
      <sheetData sheetId="1"/>
      <sheetData sheetId="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laudia Ramírez Hernández (Dirplan)" refreshedDate="45834.652673495373" createdVersion="5" refreshedVersion="5" minRefreshableVersion="3" recordCount="29">
  <cacheSource type="worksheet">
    <worksheetSource ref="B4:L33" sheet="0203 ST22"/>
  </cacheSource>
  <cacheFields count="11">
    <cacheField name="ST-ITEM-ASIG" numFmtId="0">
      <sharedItems containsBlank="1"/>
    </cacheField>
    <cacheField name="Nombre de la Infraestructura" numFmtId="0">
      <sharedItems containsBlank="1"/>
    </cacheField>
    <cacheField name="Región " numFmtId="0">
      <sharedItems containsBlank="1" count="6">
        <m/>
        <s v="Arica y Parinacota"/>
        <s v="Coquimbo"/>
        <s v="Valparaiso"/>
        <s v="Maule"/>
        <s v="Biobío"/>
      </sharedItems>
    </cacheField>
    <cacheField name="Alcance" numFmtId="0">
      <sharedItems containsBlank="1"/>
    </cacheField>
    <cacheField name="Monto_x000a_Ley 2025_x000a_(M$ 2025)" numFmtId="0">
      <sharedItems containsString="0" containsBlank="1" containsNumber="1" minValue="0" maxValue="4855775.824"/>
    </cacheField>
    <cacheField name="Monto_x000a_Vigente 2025_x000a_(M$ 2025)" numFmtId="0">
      <sharedItems containsString="0" containsBlank="1" containsNumber="1" minValue="0" maxValue="2826846.7649999997"/>
    </cacheField>
    <cacheField name="Monto Arrastres_x000a_2026_x000a_(M$ 2025)" numFmtId="0">
      <sharedItems containsString="0" containsBlank="1" containsNumber="1" minValue="0" maxValue="3583766.6530000004"/>
    </cacheField>
    <cacheField name="Monto Nuevos_x000a_2026_x000a_(M$ 2025)" numFmtId="0">
      <sharedItems containsString="0" containsBlank="1" containsNumber="1" minValue="0" maxValue="1979502.2960000001"/>
    </cacheField>
    <cacheField name="Monto Total_x000a_2026_x000a_(M$ 2025)" numFmtId="0">
      <sharedItems containsString="0" containsBlank="1" containsNumber="1" minValue="0" maxValue="5563268.9489999991"/>
    </cacheField>
    <cacheField name="Monto_x000a_Arrastres 2027_x000a_(M$ 2025)" numFmtId="0">
      <sharedItems containsString="0" containsBlank="1" containsNumber="1" minValue="0" maxValue="4764727.3629999999"/>
    </cacheField>
    <cacheField name="Monto_x000a_Arrastres 2028_x000a_(M$ 2025)" numFmtId="0">
      <sharedItems containsString="0" containsBlank="1" containsNumber="1" minValue="0" maxValue="488548.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">
  <r>
    <m/>
    <m/>
    <x v="0"/>
    <m/>
    <m/>
    <m/>
    <m/>
    <m/>
    <m/>
    <m/>
    <m/>
  </r>
  <r>
    <m/>
    <m/>
    <x v="0"/>
    <m/>
    <m/>
    <m/>
    <m/>
    <m/>
    <m/>
    <m/>
    <m/>
  </r>
  <r>
    <s v="22-11-999"/>
    <s v="Embalse Chironta "/>
    <x v="1"/>
    <s v="Seguimiento y Control Ambiental"/>
    <n v="285401"/>
    <n v="173754.27299999999"/>
    <n v="213027.95600000001"/>
    <n v="116000"/>
    <n v="329027.95600000001"/>
    <n v="230000"/>
    <n v="184000"/>
  </r>
  <r>
    <s v="22-11-999"/>
    <s v="Embalse Chironta "/>
    <x v="1"/>
    <s v="Convenio Universidad de Tarapacá"/>
    <n v="0"/>
    <n v="42052.800000000003"/>
    <n v="0"/>
    <n v="0"/>
    <n v="0"/>
    <n v="0"/>
    <n v="0"/>
  </r>
  <r>
    <s v="22-11-999"/>
    <s v="Embalse Valle Hermoso"/>
    <x v="2"/>
    <s v="Mantención, Reforestación y Monitoreo de Planes de Manejo"/>
    <n v="142734.17000000001"/>
    <n v="21147.49"/>
    <n v="180479.20800000001"/>
    <n v="0"/>
    <n v="180479.20800000001"/>
    <n v="95183.816000000006"/>
    <n v="0"/>
  </r>
  <r>
    <s v="22-11-999"/>
    <s v="Embalse Valle Hermoso"/>
    <x v="2"/>
    <s v="Seguimiento y Monitoreo Ambiental "/>
    <n v="267969.96000000002"/>
    <n v="266789.48"/>
    <n v="0"/>
    <n v="200000"/>
    <n v="200000"/>
    <n v="189999"/>
    <n v="0"/>
  </r>
  <r>
    <s v="22-11-999"/>
    <s v="Embalse Valle Hermoso"/>
    <x v="2"/>
    <s v="Estudio de Impacto Ambiental"/>
    <n v="0"/>
    <n v="1"/>
    <n v="0"/>
    <n v="300000"/>
    <n v="300000"/>
    <n v="150000"/>
    <n v="49999"/>
  </r>
  <r>
    <s v="22-11-999"/>
    <s v="Embalse El Bato"/>
    <x v="2"/>
    <s v="Cercado y mantención de Bosque de Protección"/>
    <n v="57834"/>
    <n v="44268"/>
    <n v="0"/>
    <n v="46481.4"/>
    <n v="46481.4"/>
    <n v="46481.4"/>
    <n v="0"/>
  </r>
  <r>
    <s v="22-11-999"/>
    <s v="Embalse El Bato"/>
    <x v="2"/>
    <s v="Mantención Reforestación"/>
    <n v="230622"/>
    <n v="183640.8"/>
    <n v="239304.24"/>
    <n v="192822.84"/>
    <n v="432127.07999999996"/>
    <n v="192822.84"/>
    <n v="0"/>
  </r>
  <r>
    <s v="22-11-999"/>
    <s v="Embalse El Bato"/>
    <x v="2"/>
    <s v="Seguimiento Ambiental"/>
    <n v="191001"/>
    <n v="105000"/>
    <n v="190000"/>
    <n v="0"/>
    <n v="190000"/>
    <n v="55000"/>
    <n v="0"/>
  </r>
  <r>
    <s v="22-11-999"/>
    <s v="Embalse El Bato"/>
    <x v="2"/>
    <s v="Regularización de Medidas de Recreación y Conservación del Bosque"/>
    <n v="112000"/>
    <n v="52000"/>
    <n v="234145.595"/>
    <n v="0"/>
    <n v="234145.595"/>
    <n v="10000"/>
    <n v="0"/>
  </r>
  <r>
    <s v="22-11-999"/>
    <s v="Embalse Corrales "/>
    <x v="2"/>
    <s v="Seguimiento y Monitoreo Calidad de Aguas"/>
    <n v="63992.436000000002"/>
    <n v="63992.434999999998"/>
    <n v="0"/>
    <n v="67192.055999999997"/>
    <n v="67192.055999999997"/>
    <n v="67192.055999999997"/>
    <n v="0"/>
  </r>
  <r>
    <s v="22-11-999"/>
    <s v="Sistema de Regadío Cuncumen"/>
    <x v="3"/>
    <s v="Mantención Reforestación"/>
    <n v="121116.796"/>
    <n v="30000"/>
    <n v="165000"/>
    <n v="0"/>
    <n v="165000"/>
    <n v="149740"/>
    <n v="0"/>
  </r>
  <r>
    <s v="22-11-999"/>
    <s v="Embalse Chacrillas "/>
    <x v="3"/>
    <s v="Mantención Reforestación"/>
    <n v="580003"/>
    <n v="726542.02099999995"/>
    <n v="173500"/>
    <n v="376000"/>
    <n v="549500"/>
    <n v="476998"/>
    <n v="0"/>
  </r>
  <r>
    <s v="22-11-999"/>
    <s v="Embalse Chacrillas "/>
    <x v="3"/>
    <s v="Seguimiento y Control Ambiental"/>
    <n v="200000"/>
    <n v="95000"/>
    <n v="140000"/>
    <n v="0"/>
    <n v="140000"/>
    <n v="55000"/>
    <n v="0"/>
  </r>
  <r>
    <s v="22-11-999"/>
    <s v="Embalse El Melón "/>
    <x v="3"/>
    <s v="Mantención, Reforestación y monitoreo de Planes de Manejo forestal y de Preservación"/>
    <n v="158754.41"/>
    <n v="120915.68"/>
    <n v="194422.18799999999"/>
    <n v="30000"/>
    <n v="224422.18799999999"/>
    <n v="300000"/>
    <n v="0"/>
  </r>
  <r>
    <s v="22-11-999"/>
    <s v="Embalse Empedrado"/>
    <x v="4"/>
    <s v="Monitoreo de Variables Limnológicas"/>
    <n v="0"/>
    <n v="41558.599000000002"/>
    <n v="41140"/>
    <n v="1"/>
    <n v="41141"/>
    <n v="94268.457999999999"/>
    <n v="0"/>
  </r>
  <r>
    <s v="22-11-999"/>
    <s v="Embalse Empedrado"/>
    <x v="4"/>
    <s v="Seguimiento Ambiental"/>
    <n v="0"/>
    <n v="49109"/>
    <n v="73939"/>
    <n v="1"/>
    <n v="73940"/>
    <n v="123366.099"/>
    <n v="0"/>
  </r>
  <r>
    <s v="22-11-999"/>
    <s v="Embalse Empedrado"/>
    <x v="4"/>
    <s v="Mantención Forestación"/>
    <n v="0"/>
    <n v="72839.960000000006"/>
    <n v="191150.54"/>
    <n v="80000"/>
    <n v="271150.54000000004"/>
    <n v="193746.52"/>
    <n v="0"/>
  </r>
  <r>
    <s v="22-11-999"/>
    <s v="Embalse Ancoa"/>
    <x v="4"/>
    <s v="Monitoreo de Variables Limnológicas"/>
    <n v="96227"/>
    <n v="76626"/>
    <n v="19602"/>
    <n v="1"/>
    <n v="19603"/>
    <n v="86248"/>
    <n v="0"/>
  </r>
  <r>
    <s v="22-11-999"/>
    <s v="Embalse Ancoa"/>
    <x v="4"/>
    <s v="Reforestación"/>
    <n v="1742874.132"/>
    <n v="141026.777"/>
    <n v="634620.49699999997"/>
    <n v="0"/>
    <n v="634620.49699999997"/>
    <n v="634620.49699999997"/>
    <n v="0"/>
  </r>
  <r>
    <s v="22-11-999"/>
    <s v="Embalse Ancoa"/>
    <x v="4"/>
    <s v="Diseño Centro de Información Ambiental"/>
    <n v="20000"/>
    <n v="1"/>
    <n v="39999"/>
    <n v="0"/>
    <n v="39999"/>
    <n v="0"/>
    <n v="0"/>
  </r>
  <r>
    <s v="22-11-999"/>
    <s v="Embalse Ancoa"/>
    <x v="4"/>
    <s v="Construcción Centro de Información Ambiental"/>
    <n v="0"/>
    <n v="0"/>
    <n v="0"/>
    <n v="1"/>
    <n v="1"/>
    <n v="139000"/>
    <n v="0"/>
  </r>
  <r>
    <s v="22-11-999"/>
    <s v="Embalse Ancoa"/>
    <x v="4"/>
    <s v="Mantención Forestación"/>
    <n v="582245.91999999993"/>
    <n v="373389.897"/>
    <n v="717001.82900000003"/>
    <n v="560001"/>
    <n v="1277002.8289999999"/>
    <n v="1219293.077"/>
    <n v="200000"/>
  </r>
  <r>
    <s v="22-11-999"/>
    <s v="Embalse Ancoa"/>
    <x v="4"/>
    <s v="Seguimiento Ambiental"/>
    <n v="0"/>
    <n v="92640.952999999994"/>
    <n v="81885"/>
    <n v="1"/>
    <n v="81886"/>
    <n v="194718"/>
    <n v="0"/>
  </r>
  <r>
    <s v="22-11-999"/>
    <s v="Elevación mécanica Pencahue"/>
    <x v="4"/>
    <s v="Reforestación"/>
    <n v="3000"/>
    <n v="1"/>
    <n v="0"/>
    <n v="7999"/>
    <n v="7999"/>
    <n v="0"/>
    <n v="0"/>
  </r>
  <r>
    <s v="22-11-999"/>
    <s v="Elevación mécanica Pencahue"/>
    <x v="4"/>
    <s v="Mantención Reforestación"/>
    <n v="0"/>
    <n v="0"/>
    <n v="0"/>
    <n v="3000"/>
    <n v="3000"/>
    <n v="6500"/>
    <n v="0"/>
  </r>
  <r>
    <s v="22-11-999"/>
    <s v="Río Andalién"/>
    <x v="5"/>
    <s v="Seguimiento Ambiental"/>
    <n v="0"/>
    <n v="54549.599999999999"/>
    <n v="54549.599999999999"/>
    <n v="1"/>
    <n v="54550.6"/>
    <n v="54549.599999999999"/>
    <n v="54549.599999999999"/>
  </r>
  <r>
    <s v="Total Programa DOH Compromisos Ambientales ST 22 "/>
    <m/>
    <x v="0"/>
    <m/>
    <n v="4855775.824"/>
    <n v="2826846.7649999997"/>
    <n v="3583766.6530000004"/>
    <n v="1979502.2960000001"/>
    <n v="5563268.9489999991"/>
    <n v="4764727.3629999999"/>
    <n v="488548.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región">
  <location ref="A3:D9" firstHeaderRow="0" firstDataRow="1" firstDataCol="1"/>
  <pivotFields count="11">
    <pivotField showAll="0"/>
    <pivotField showAll="0"/>
    <pivotField axis="axisRow" showAll="0">
      <items count="7">
        <item x="1"/>
        <item x="5"/>
        <item x="2"/>
        <item x="4"/>
        <item x="3"/>
        <item h="1" x="0"/>
        <item t="default"/>
      </items>
    </pivotField>
    <pivotField showAll="0"/>
    <pivotField showAll="0"/>
    <pivotField showAll="0"/>
    <pivotField dataField="1" showAll="0"/>
    <pivotField dataField="1" showAll="0"/>
    <pivotField dataField="1" showAll="0"/>
    <pivotField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de Monto Arrastres" fld="6" baseField="2" baseItem="0"/>
    <dataField name="Suma de Monto Nuevos" fld="7" baseField="2" baseItem="0"/>
    <dataField name="Suma de Monto Total" fld="8" baseField="2" baseItem="0"/>
  </dataFields>
  <formats count="3">
    <format dxfId="11">
      <pivotArea collapsedLevelsAreSubtotals="1" fieldPosition="0">
        <references count="1">
          <reference field="2" count="5">
            <x v="0"/>
            <x v="1"/>
            <x v="2"/>
            <x v="3"/>
            <x v="4"/>
          </reference>
        </references>
      </pivotArea>
    </format>
    <format dxfId="10">
      <pivotArea dataOnly="0" labelOnly="1" fieldPosition="0">
        <references count="1">
          <reference field="2" count="5">
            <x v="0"/>
            <x v="1"/>
            <x v="2"/>
            <x v="3"/>
            <x v="4"/>
          </reference>
        </references>
      </pivotArea>
    </format>
    <format dxfId="9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workbookViewId="0">
      <selection activeCell="G19" sqref="G19"/>
    </sheetView>
  </sheetViews>
  <sheetFormatPr baseColWidth="10" defaultRowHeight="15" x14ac:dyDescent="0.25"/>
  <cols>
    <col min="1" max="1" width="22.5703125" customWidth="1"/>
    <col min="2" max="4" width="25.42578125" customWidth="1"/>
  </cols>
  <sheetData>
    <row r="3" spans="1:4" x14ac:dyDescent="0.25">
      <c r="A3" s="8" t="s">
        <v>74</v>
      </c>
      <c r="B3" t="s">
        <v>47</v>
      </c>
      <c r="C3" t="s">
        <v>48</v>
      </c>
      <c r="D3" t="s">
        <v>49</v>
      </c>
    </row>
    <row r="4" spans="1:4" x14ac:dyDescent="0.25">
      <c r="A4" s="10" t="s">
        <v>4</v>
      </c>
      <c r="B4" s="41">
        <v>213027.95600000001</v>
      </c>
      <c r="C4" s="41">
        <v>116000</v>
      </c>
      <c r="D4" s="41">
        <v>329027.95600000001</v>
      </c>
    </row>
    <row r="5" spans="1:4" x14ac:dyDescent="0.25">
      <c r="A5" s="10" t="s">
        <v>34</v>
      </c>
      <c r="B5" s="41">
        <v>54549.599999999999</v>
      </c>
      <c r="C5" s="41">
        <v>1</v>
      </c>
      <c r="D5" s="41">
        <v>54550.6</v>
      </c>
    </row>
    <row r="6" spans="1:4" x14ac:dyDescent="0.25">
      <c r="A6" s="10" t="s">
        <v>6</v>
      </c>
      <c r="B6" s="41">
        <v>843929.04299999995</v>
      </c>
      <c r="C6" s="41">
        <v>806496.29599999997</v>
      </c>
      <c r="D6" s="41">
        <v>1650425.3390000002</v>
      </c>
    </row>
    <row r="7" spans="1:4" x14ac:dyDescent="0.25">
      <c r="A7" s="10" t="s">
        <v>12</v>
      </c>
      <c r="B7" s="41">
        <v>1799337.8659999999</v>
      </c>
      <c r="C7" s="41">
        <v>651005</v>
      </c>
      <c r="D7" s="41">
        <v>2450342.8659999999</v>
      </c>
    </row>
    <row r="8" spans="1:4" x14ac:dyDescent="0.25">
      <c r="A8" s="10" t="s">
        <v>9</v>
      </c>
      <c r="B8" s="41">
        <v>672922.18799999997</v>
      </c>
      <c r="C8" s="41">
        <v>406000</v>
      </c>
      <c r="D8" s="41">
        <v>1078922.1880000001</v>
      </c>
    </row>
    <row r="9" spans="1:4" x14ac:dyDescent="0.25">
      <c r="A9" s="9" t="s">
        <v>46</v>
      </c>
      <c r="B9" s="41">
        <v>3583766.6529999999</v>
      </c>
      <c r="C9" s="41">
        <v>1979502.2960000001</v>
      </c>
      <c r="D9" s="41">
        <v>5563268.949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GridLines="0" zoomScaleNormal="100" workbookViewId="0">
      <pane ySplit="6" topLeftCell="A7" activePane="bottomLeft" state="frozen"/>
      <selection pane="bottomLeft" activeCell="A34" sqref="A34:XFD44"/>
    </sheetView>
  </sheetViews>
  <sheetFormatPr baseColWidth="10" defaultRowHeight="15" x14ac:dyDescent="0.25"/>
  <cols>
    <col min="1" max="1" width="3" style="1" customWidth="1"/>
    <col min="2" max="2" width="13.7109375" bestFit="1" customWidth="1"/>
    <col min="3" max="3" width="17.5703125" style="12" customWidth="1"/>
    <col min="4" max="4" width="13.7109375" bestFit="1" customWidth="1"/>
    <col min="5" max="5" width="42" customWidth="1"/>
    <col min="6" max="6" width="11.42578125" style="6" customWidth="1"/>
    <col min="7" max="7" width="12.7109375" style="6" customWidth="1"/>
    <col min="8" max="10" width="14.140625" style="7" customWidth="1"/>
    <col min="11" max="12" width="14" style="7" customWidth="1"/>
  </cols>
  <sheetData>
    <row r="1" spans="2:12" x14ac:dyDescent="0.25">
      <c r="B1" s="1"/>
      <c r="C1" s="11"/>
      <c r="D1" s="1"/>
      <c r="E1" s="1"/>
      <c r="F1" s="5"/>
      <c r="G1" s="5"/>
      <c r="H1" s="5"/>
      <c r="I1" s="5"/>
      <c r="J1" s="5"/>
      <c r="K1" s="5"/>
      <c r="L1" s="5"/>
    </row>
    <row r="2" spans="2:12" ht="20.25" customHeight="1" x14ac:dyDescent="0.25">
      <c r="B2" s="30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21"/>
    </row>
    <row r="3" spans="2:12" ht="20.25" customHeight="1" x14ac:dyDescent="0.25">
      <c r="B3" s="31" t="s">
        <v>50</v>
      </c>
      <c r="C3" s="31"/>
      <c r="D3" s="31"/>
      <c r="E3" s="31"/>
      <c r="F3" s="31"/>
      <c r="G3" s="31"/>
      <c r="H3" s="31"/>
      <c r="I3" s="31"/>
      <c r="J3" s="31"/>
      <c r="K3" s="31"/>
      <c r="L3" s="20"/>
    </row>
    <row r="4" spans="2:12" s="1" customFormat="1" ht="15" customHeight="1" x14ac:dyDescent="0.25">
      <c r="B4" s="33" t="s">
        <v>28</v>
      </c>
      <c r="C4" s="33" t="s">
        <v>1</v>
      </c>
      <c r="D4" s="33" t="s">
        <v>2</v>
      </c>
      <c r="E4" s="33" t="s">
        <v>30</v>
      </c>
      <c r="F4" s="33" t="s">
        <v>29</v>
      </c>
      <c r="G4" s="33" t="s">
        <v>31</v>
      </c>
      <c r="H4" s="33" t="s">
        <v>37</v>
      </c>
      <c r="I4" s="33" t="s">
        <v>38</v>
      </c>
      <c r="J4" s="33" t="s">
        <v>39</v>
      </c>
      <c r="K4" s="33" t="s">
        <v>40</v>
      </c>
      <c r="L4" s="33" t="s">
        <v>41</v>
      </c>
    </row>
    <row r="5" spans="2:12" s="1" customFormat="1" ht="15" customHeight="1" x14ac:dyDescent="0.25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2:12" s="1" customFormat="1" ht="15" customHeight="1" x14ac:dyDescent="0.25"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2:12" s="2" customFormat="1" ht="20.100000000000001" customHeight="1" x14ac:dyDescent="0.25">
      <c r="B7" s="13" t="s">
        <v>44</v>
      </c>
      <c r="C7" s="14" t="s">
        <v>3</v>
      </c>
      <c r="D7" s="13" t="s">
        <v>4</v>
      </c>
      <c r="E7" s="15" t="s">
        <v>16</v>
      </c>
      <c r="F7" s="16">
        <v>285401</v>
      </c>
      <c r="G7" s="16">
        <v>173754.27299999999</v>
      </c>
      <c r="H7" s="16">
        <v>213027.95600000001</v>
      </c>
      <c r="I7" s="16">
        <v>116000</v>
      </c>
      <c r="J7" s="16">
        <f t="shared" ref="J7:J31" si="0">+H7+I7</f>
        <v>329027.95600000001</v>
      </c>
      <c r="K7" s="16">
        <v>230000</v>
      </c>
      <c r="L7" s="16">
        <v>184000</v>
      </c>
    </row>
    <row r="8" spans="2:12" s="2" customFormat="1" ht="20.100000000000001" customHeight="1" x14ac:dyDescent="0.25">
      <c r="B8" s="13" t="s">
        <v>44</v>
      </c>
      <c r="C8" s="14" t="s">
        <v>3</v>
      </c>
      <c r="D8" s="13" t="s">
        <v>4</v>
      </c>
      <c r="E8" s="15" t="s">
        <v>42</v>
      </c>
      <c r="F8" s="16">
        <v>0</v>
      </c>
      <c r="G8" s="16">
        <v>42052.800000000003</v>
      </c>
      <c r="H8" s="16">
        <v>0</v>
      </c>
      <c r="I8" s="16">
        <v>0</v>
      </c>
      <c r="J8" s="16">
        <f t="shared" si="0"/>
        <v>0</v>
      </c>
      <c r="K8" s="16">
        <v>0</v>
      </c>
      <c r="L8" s="16">
        <v>0</v>
      </c>
    </row>
    <row r="9" spans="2:12" s="4" customFormat="1" ht="22.5" x14ac:dyDescent="0.25">
      <c r="B9" s="13" t="s">
        <v>44</v>
      </c>
      <c r="C9" s="14" t="s">
        <v>5</v>
      </c>
      <c r="D9" s="13" t="s">
        <v>6</v>
      </c>
      <c r="E9" s="15" t="s">
        <v>19</v>
      </c>
      <c r="F9" s="16">
        <v>142734.17000000001</v>
      </c>
      <c r="G9" s="16">
        <v>21147.49</v>
      </c>
      <c r="H9" s="16">
        <v>180479.20800000001</v>
      </c>
      <c r="I9" s="16">
        <v>0</v>
      </c>
      <c r="J9" s="16">
        <f t="shared" si="0"/>
        <v>180479.20800000001</v>
      </c>
      <c r="K9" s="16">
        <v>95183.816000000006</v>
      </c>
      <c r="L9" s="16">
        <v>0</v>
      </c>
    </row>
    <row r="10" spans="2:12" s="4" customFormat="1" ht="20.100000000000001" customHeight="1" x14ac:dyDescent="0.25">
      <c r="B10" s="13" t="s">
        <v>44</v>
      </c>
      <c r="C10" s="14" t="s">
        <v>5</v>
      </c>
      <c r="D10" s="13" t="s">
        <v>6</v>
      </c>
      <c r="E10" s="15" t="s">
        <v>20</v>
      </c>
      <c r="F10" s="16">
        <v>267969.96000000002</v>
      </c>
      <c r="G10" s="16">
        <v>266789.48</v>
      </c>
      <c r="H10" s="16">
        <v>0</v>
      </c>
      <c r="I10" s="16">
        <v>200000</v>
      </c>
      <c r="J10" s="16">
        <f t="shared" si="0"/>
        <v>200000</v>
      </c>
      <c r="K10" s="16">
        <v>189999</v>
      </c>
      <c r="L10" s="16">
        <v>0</v>
      </c>
    </row>
    <row r="11" spans="2:12" s="4" customFormat="1" ht="20.100000000000001" customHeight="1" x14ac:dyDescent="0.25">
      <c r="B11" s="13" t="s">
        <v>44</v>
      </c>
      <c r="C11" s="14" t="s">
        <v>5</v>
      </c>
      <c r="D11" s="13" t="s">
        <v>6</v>
      </c>
      <c r="E11" s="15" t="s">
        <v>32</v>
      </c>
      <c r="F11" s="16">
        <v>0</v>
      </c>
      <c r="G11" s="16">
        <v>1</v>
      </c>
      <c r="H11" s="16">
        <v>0</v>
      </c>
      <c r="I11" s="16">
        <v>300000</v>
      </c>
      <c r="J11" s="16">
        <f t="shared" si="0"/>
        <v>300000</v>
      </c>
      <c r="K11" s="16">
        <v>150000</v>
      </c>
      <c r="L11" s="16">
        <v>49999</v>
      </c>
    </row>
    <row r="12" spans="2:12" s="4" customFormat="1" ht="20.100000000000001" customHeight="1" x14ac:dyDescent="0.25">
      <c r="B12" s="13" t="s">
        <v>44</v>
      </c>
      <c r="C12" s="14" t="s">
        <v>7</v>
      </c>
      <c r="D12" s="13" t="s">
        <v>6</v>
      </c>
      <c r="E12" s="15" t="s">
        <v>21</v>
      </c>
      <c r="F12" s="16">
        <v>57834</v>
      </c>
      <c r="G12" s="16">
        <v>44268</v>
      </c>
      <c r="H12" s="16">
        <v>0</v>
      </c>
      <c r="I12" s="16">
        <v>46481.4</v>
      </c>
      <c r="J12" s="16">
        <f t="shared" si="0"/>
        <v>46481.4</v>
      </c>
      <c r="K12" s="16">
        <v>46481.4</v>
      </c>
      <c r="L12" s="16">
        <v>0</v>
      </c>
    </row>
    <row r="13" spans="2:12" s="4" customFormat="1" ht="20.100000000000001" customHeight="1" x14ac:dyDescent="0.25">
      <c r="B13" s="13" t="s">
        <v>44</v>
      </c>
      <c r="C13" s="14" t="s">
        <v>7</v>
      </c>
      <c r="D13" s="13" t="s">
        <v>6</v>
      </c>
      <c r="E13" s="15" t="s">
        <v>25</v>
      </c>
      <c r="F13" s="16">
        <f>54264+176358</f>
        <v>230622</v>
      </c>
      <c r="G13" s="16">
        <v>183640.8</v>
      </c>
      <c r="H13" s="16">
        <v>239304.24</v>
      </c>
      <c r="I13" s="16">
        <v>192822.84</v>
      </c>
      <c r="J13" s="16">
        <f>+H13+I13</f>
        <v>432127.07999999996</v>
      </c>
      <c r="K13" s="16">
        <v>192822.84</v>
      </c>
      <c r="L13" s="16">
        <v>0</v>
      </c>
    </row>
    <row r="14" spans="2:12" s="4" customFormat="1" ht="20.100000000000001" customHeight="1" x14ac:dyDescent="0.25">
      <c r="B14" s="13" t="s">
        <v>44</v>
      </c>
      <c r="C14" s="14" t="s">
        <v>7</v>
      </c>
      <c r="D14" s="13" t="s">
        <v>6</v>
      </c>
      <c r="E14" s="15" t="s">
        <v>22</v>
      </c>
      <c r="F14" s="16">
        <v>191001</v>
      </c>
      <c r="G14" s="16">
        <v>105000</v>
      </c>
      <c r="H14" s="16">
        <v>190000</v>
      </c>
      <c r="I14" s="16">
        <v>0</v>
      </c>
      <c r="J14" s="16">
        <f t="shared" si="0"/>
        <v>190000</v>
      </c>
      <c r="K14" s="16">
        <v>55000</v>
      </c>
      <c r="L14" s="16">
        <v>0</v>
      </c>
    </row>
    <row r="15" spans="2:12" s="4" customFormat="1" ht="22.5" x14ac:dyDescent="0.25">
      <c r="B15" s="13" t="s">
        <v>44</v>
      </c>
      <c r="C15" s="14" t="s">
        <v>7</v>
      </c>
      <c r="D15" s="13" t="s">
        <v>6</v>
      </c>
      <c r="E15" s="15" t="s">
        <v>23</v>
      </c>
      <c r="F15" s="16">
        <v>112000</v>
      </c>
      <c r="G15" s="16">
        <v>52000</v>
      </c>
      <c r="H15" s="16">
        <v>234145.595</v>
      </c>
      <c r="I15" s="16">
        <v>0</v>
      </c>
      <c r="J15" s="16">
        <f t="shared" si="0"/>
        <v>234145.595</v>
      </c>
      <c r="K15" s="16">
        <v>10000</v>
      </c>
      <c r="L15" s="16">
        <v>0</v>
      </c>
    </row>
    <row r="16" spans="2:12" s="2" customFormat="1" ht="20.100000000000001" customHeight="1" x14ac:dyDescent="0.25">
      <c r="B16" s="13" t="s">
        <v>44</v>
      </c>
      <c r="C16" s="14" t="s">
        <v>14</v>
      </c>
      <c r="D16" s="13" t="s">
        <v>6</v>
      </c>
      <c r="E16" s="15" t="s">
        <v>26</v>
      </c>
      <c r="F16" s="16">
        <v>63992.436000000002</v>
      </c>
      <c r="G16" s="16">
        <v>63992.434999999998</v>
      </c>
      <c r="H16" s="16">
        <v>0</v>
      </c>
      <c r="I16" s="16">
        <v>67192.055999999997</v>
      </c>
      <c r="J16" s="16">
        <f t="shared" si="0"/>
        <v>67192.055999999997</v>
      </c>
      <c r="K16" s="16">
        <v>67192.055999999997</v>
      </c>
      <c r="L16" s="16">
        <v>0</v>
      </c>
    </row>
    <row r="17" spans="2:12" s="4" customFormat="1" ht="22.5" x14ac:dyDescent="0.25">
      <c r="B17" s="13" t="s">
        <v>44</v>
      </c>
      <c r="C17" s="14" t="s">
        <v>8</v>
      </c>
      <c r="D17" s="13" t="s">
        <v>9</v>
      </c>
      <c r="E17" s="15" t="s">
        <v>25</v>
      </c>
      <c r="F17" s="16">
        <v>121116.796</v>
      </c>
      <c r="G17" s="16">
        <v>30000</v>
      </c>
      <c r="H17" s="16">
        <v>165000</v>
      </c>
      <c r="I17" s="16">
        <v>0</v>
      </c>
      <c r="J17" s="16">
        <f t="shared" si="0"/>
        <v>165000</v>
      </c>
      <c r="K17" s="16">
        <v>149740</v>
      </c>
      <c r="L17" s="16">
        <v>0</v>
      </c>
    </row>
    <row r="18" spans="2:12" s="4" customFormat="1" ht="20.100000000000001" customHeight="1" x14ac:dyDescent="0.25">
      <c r="B18" s="13" t="s">
        <v>44</v>
      </c>
      <c r="C18" s="14" t="s">
        <v>10</v>
      </c>
      <c r="D18" s="13" t="s">
        <v>9</v>
      </c>
      <c r="E18" s="15" t="s">
        <v>25</v>
      </c>
      <c r="F18" s="16">
        <v>580003</v>
      </c>
      <c r="G18" s="16">
        <v>726542.02099999995</v>
      </c>
      <c r="H18" s="16">
        <v>173500</v>
      </c>
      <c r="I18" s="16">
        <v>376000</v>
      </c>
      <c r="J18" s="16">
        <f t="shared" si="0"/>
        <v>549500</v>
      </c>
      <c r="K18" s="16">
        <v>476998</v>
      </c>
      <c r="L18" s="16">
        <v>0</v>
      </c>
    </row>
    <row r="19" spans="2:12" s="4" customFormat="1" ht="20.100000000000001" customHeight="1" x14ac:dyDescent="0.25">
      <c r="B19" s="13" t="s">
        <v>44</v>
      </c>
      <c r="C19" s="14" t="s">
        <v>10</v>
      </c>
      <c r="D19" s="13" t="s">
        <v>9</v>
      </c>
      <c r="E19" s="15" t="s">
        <v>16</v>
      </c>
      <c r="F19" s="16">
        <v>200000</v>
      </c>
      <c r="G19" s="16">
        <v>95000</v>
      </c>
      <c r="H19" s="16">
        <v>140000</v>
      </c>
      <c r="I19" s="16">
        <v>0</v>
      </c>
      <c r="J19" s="16">
        <f t="shared" si="0"/>
        <v>140000</v>
      </c>
      <c r="K19" s="16">
        <v>55000</v>
      </c>
      <c r="L19" s="16">
        <v>0</v>
      </c>
    </row>
    <row r="20" spans="2:12" s="2" customFormat="1" ht="22.5" x14ac:dyDescent="0.25">
      <c r="B20" s="13" t="s">
        <v>44</v>
      </c>
      <c r="C20" s="14" t="s">
        <v>15</v>
      </c>
      <c r="D20" s="13" t="s">
        <v>9</v>
      </c>
      <c r="E20" s="15" t="s">
        <v>27</v>
      </c>
      <c r="F20" s="16">
        <v>158754.41</v>
      </c>
      <c r="G20" s="16">
        <v>120915.68</v>
      </c>
      <c r="H20" s="16">
        <v>194422.18799999999</v>
      </c>
      <c r="I20" s="16">
        <v>30000</v>
      </c>
      <c r="J20" s="16">
        <f t="shared" si="0"/>
        <v>224422.18799999999</v>
      </c>
      <c r="K20" s="16">
        <v>300000</v>
      </c>
      <c r="L20" s="16">
        <v>0</v>
      </c>
    </row>
    <row r="21" spans="2:12" s="2" customFormat="1" ht="20.100000000000001" customHeight="1" x14ac:dyDescent="0.25">
      <c r="B21" s="13" t="s">
        <v>44</v>
      </c>
      <c r="C21" s="14" t="s">
        <v>35</v>
      </c>
      <c r="D21" s="13" t="s">
        <v>12</v>
      </c>
      <c r="E21" s="15" t="s">
        <v>17</v>
      </c>
      <c r="F21" s="16">
        <v>0</v>
      </c>
      <c r="G21" s="16">
        <v>41558.599000000002</v>
      </c>
      <c r="H21" s="16">
        <v>41140</v>
      </c>
      <c r="I21" s="16">
        <v>1</v>
      </c>
      <c r="J21" s="16">
        <f t="shared" si="0"/>
        <v>41141</v>
      </c>
      <c r="K21" s="16">
        <v>94268.457999999999</v>
      </c>
      <c r="L21" s="16">
        <v>0</v>
      </c>
    </row>
    <row r="22" spans="2:12" s="2" customFormat="1" ht="20.100000000000001" customHeight="1" x14ac:dyDescent="0.25">
      <c r="B22" s="13" t="s">
        <v>44</v>
      </c>
      <c r="C22" s="14" t="s">
        <v>35</v>
      </c>
      <c r="D22" s="13" t="s">
        <v>12</v>
      </c>
      <c r="E22" s="15" t="s">
        <v>22</v>
      </c>
      <c r="F22" s="16">
        <v>0</v>
      </c>
      <c r="G22" s="16">
        <v>49109</v>
      </c>
      <c r="H22" s="16">
        <v>73939</v>
      </c>
      <c r="I22" s="16">
        <v>1</v>
      </c>
      <c r="J22" s="16">
        <f t="shared" si="0"/>
        <v>73940</v>
      </c>
      <c r="K22" s="16">
        <v>123366.099</v>
      </c>
      <c r="L22" s="16">
        <v>0</v>
      </c>
    </row>
    <row r="23" spans="2:12" s="2" customFormat="1" ht="20.100000000000001" customHeight="1" x14ac:dyDescent="0.25">
      <c r="B23" s="13" t="s">
        <v>44</v>
      </c>
      <c r="C23" s="14" t="s">
        <v>35</v>
      </c>
      <c r="D23" s="13" t="s">
        <v>12</v>
      </c>
      <c r="E23" s="15" t="s">
        <v>24</v>
      </c>
      <c r="F23" s="16">
        <v>0</v>
      </c>
      <c r="G23" s="16">
        <v>72839.960000000006</v>
      </c>
      <c r="H23" s="16">
        <v>191150.54</v>
      </c>
      <c r="I23" s="16">
        <v>80000</v>
      </c>
      <c r="J23" s="16">
        <f t="shared" si="0"/>
        <v>271150.54000000004</v>
      </c>
      <c r="K23" s="16">
        <v>193746.52</v>
      </c>
      <c r="L23" s="16">
        <v>0</v>
      </c>
    </row>
    <row r="24" spans="2:12" s="2" customFormat="1" ht="20.100000000000001" customHeight="1" x14ac:dyDescent="0.25">
      <c r="B24" s="13" t="s">
        <v>44</v>
      </c>
      <c r="C24" s="14" t="s">
        <v>11</v>
      </c>
      <c r="D24" s="13" t="s">
        <v>12</v>
      </c>
      <c r="E24" s="15" t="s">
        <v>17</v>
      </c>
      <c r="F24" s="16">
        <v>96227</v>
      </c>
      <c r="G24" s="16">
        <v>76626</v>
      </c>
      <c r="H24" s="16">
        <v>19602</v>
      </c>
      <c r="I24" s="16">
        <v>1</v>
      </c>
      <c r="J24" s="16">
        <f t="shared" si="0"/>
        <v>19603</v>
      </c>
      <c r="K24" s="16">
        <v>86248</v>
      </c>
      <c r="L24" s="16">
        <v>0</v>
      </c>
    </row>
    <row r="25" spans="2:12" s="2" customFormat="1" ht="20.100000000000001" customHeight="1" x14ac:dyDescent="0.25">
      <c r="B25" s="13" t="s">
        <v>44</v>
      </c>
      <c r="C25" s="14" t="s">
        <v>11</v>
      </c>
      <c r="D25" s="13" t="s">
        <v>12</v>
      </c>
      <c r="E25" s="15" t="s">
        <v>18</v>
      </c>
      <c r="F25" s="16">
        <v>1742874.132</v>
      </c>
      <c r="G25" s="16">
        <v>141026.777</v>
      </c>
      <c r="H25" s="17">
        <v>634620.49699999997</v>
      </c>
      <c r="I25" s="17">
        <v>0</v>
      </c>
      <c r="J25" s="16">
        <f t="shared" si="0"/>
        <v>634620.49699999997</v>
      </c>
      <c r="K25" s="17">
        <v>634620.49699999997</v>
      </c>
      <c r="L25" s="17">
        <v>0</v>
      </c>
    </row>
    <row r="26" spans="2:12" s="2" customFormat="1" ht="20.100000000000001" customHeight="1" x14ac:dyDescent="0.25">
      <c r="B26" s="13" t="s">
        <v>44</v>
      </c>
      <c r="C26" s="14" t="s">
        <v>11</v>
      </c>
      <c r="D26" s="13" t="s">
        <v>12</v>
      </c>
      <c r="E26" s="15" t="s">
        <v>13</v>
      </c>
      <c r="F26" s="16">
        <v>20000</v>
      </c>
      <c r="G26" s="16">
        <v>1</v>
      </c>
      <c r="H26" s="16">
        <v>39999</v>
      </c>
      <c r="I26" s="16">
        <v>0</v>
      </c>
      <c r="J26" s="16">
        <f t="shared" si="0"/>
        <v>39999</v>
      </c>
      <c r="K26" s="16">
        <v>0</v>
      </c>
      <c r="L26" s="16">
        <v>0</v>
      </c>
    </row>
    <row r="27" spans="2:12" s="2" customFormat="1" ht="20.100000000000001" customHeight="1" x14ac:dyDescent="0.25">
      <c r="B27" s="13" t="s">
        <v>44</v>
      </c>
      <c r="C27" s="14" t="s">
        <v>11</v>
      </c>
      <c r="D27" s="13" t="s">
        <v>12</v>
      </c>
      <c r="E27" s="15" t="s">
        <v>36</v>
      </c>
      <c r="F27" s="16">
        <v>0</v>
      </c>
      <c r="G27" s="16">
        <v>0</v>
      </c>
      <c r="H27" s="16">
        <v>0</v>
      </c>
      <c r="I27" s="16">
        <v>1</v>
      </c>
      <c r="J27" s="16">
        <f t="shared" si="0"/>
        <v>1</v>
      </c>
      <c r="K27" s="16">
        <v>139000</v>
      </c>
      <c r="L27" s="16">
        <v>0</v>
      </c>
    </row>
    <row r="28" spans="2:12" s="2" customFormat="1" ht="20.100000000000001" customHeight="1" x14ac:dyDescent="0.25">
      <c r="B28" s="13" t="s">
        <v>44</v>
      </c>
      <c r="C28" s="14" t="s">
        <v>11</v>
      </c>
      <c r="D28" s="13" t="s">
        <v>12</v>
      </c>
      <c r="E28" s="15" t="s">
        <v>24</v>
      </c>
      <c r="F28" s="16">
        <v>582245.91999999993</v>
      </c>
      <c r="G28" s="16">
        <v>373389.897</v>
      </c>
      <c r="H28" s="16">
        <v>717001.82900000003</v>
      </c>
      <c r="I28" s="16">
        <v>560001</v>
      </c>
      <c r="J28" s="16">
        <f t="shared" si="0"/>
        <v>1277002.8289999999</v>
      </c>
      <c r="K28" s="16">
        <f>1419293.077-200000</f>
        <v>1219293.077</v>
      </c>
      <c r="L28" s="16">
        <f>0+200000</f>
        <v>200000</v>
      </c>
    </row>
    <row r="29" spans="2:12" s="2" customFormat="1" ht="20.100000000000001" customHeight="1" x14ac:dyDescent="0.25">
      <c r="B29" s="13" t="s">
        <v>44</v>
      </c>
      <c r="C29" s="14" t="s">
        <v>11</v>
      </c>
      <c r="D29" s="13" t="s">
        <v>12</v>
      </c>
      <c r="E29" s="15" t="s">
        <v>22</v>
      </c>
      <c r="F29" s="16">
        <v>0</v>
      </c>
      <c r="G29" s="16">
        <v>92640.952999999994</v>
      </c>
      <c r="H29" s="16">
        <v>81885</v>
      </c>
      <c r="I29" s="16">
        <v>1</v>
      </c>
      <c r="J29" s="16">
        <f t="shared" si="0"/>
        <v>81886</v>
      </c>
      <c r="K29" s="16">
        <v>194718</v>
      </c>
      <c r="L29" s="16">
        <v>0</v>
      </c>
    </row>
    <row r="30" spans="2:12" s="2" customFormat="1" ht="22.5" x14ac:dyDescent="0.25">
      <c r="B30" s="13" t="s">
        <v>44</v>
      </c>
      <c r="C30" s="14" t="s">
        <v>45</v>
      </c>
      <c r="D30" s="13" t="s">
        <v>12</v>
      </c>
      <c r="E30" s="15" t="s">
        <v>18</v>
      </c>
      <c r="F30" s="16">
        <v>3000</v>
      </c>
      <c r="G30" s="16">
        <v>1</v>
      </c>
      <c r="H30" s="16">
        <v>0</v>
      </c>
      <c r="I30" s="16">
        <v>7999</v>
      </c>
      <c r="J30" s="16">
        <f t="shared" si="0"/>
        <v>7999</v>
      </c>
      <c r="K30" s="16">
        <v>0</v>
      </c>
      <c r="L30" s="16">
        <v>0</v>
      </c>
    </row>
    <row r="31" spans="2:12" s="2" customFormat="1" ht="22.5" x14ac:dyDescent="0.25">
      <c r="B31" s="13" t="s">
        <v>44</v>
      </c>
      <c r="C31" s="14" t="s">
        <v>45</v>
      </c>
      <c r="D31" s="13" t="s">
        <v>12</v>
      </c>
      <c r="E31" s="15" t="s">
        <v>25</v>
      </c>
      <c r="F31" s="16">
        <v>0</v>
      </c>
      <c r="G31" s="16">
        <v>0</v>
      </c>
      <c r="H31" s="16">
        <v>0</v>
      </c>
      <c r="I31" s="16">
        <v>3000</v>
      </c>
      <c r="J31" s="16">
        <f t="shared" si="0"/>
        <v>3000</v>
      </c>
      <c r="K31" s="16">
        <v>6500</v>
      </c>
      <c r="L31" s="16">
        <v>0</v>
      </c>
    </row>
    <row r="32" spans="2:12" s="2" customFormat="1" ht="20.100000000000001" customHeight="1" x14ac:dyDescent="0.25">
      <c r="B32" s="13" t="s">
        <v>44</v>
      </c>
      <c r="C32" s="14" t="s">
        <v>33</v>
      </c>
      <c r="D32" s="13" t="s">
        <v>34</v>
      </c>
      <c r="E32" s="15" t="s">
        <v>22</v>
      </c>
      <c r="F32" s="16">
        <v>0</v>
      </c>
      <c r="G32" s="16">
        <f>+'[27]ReporteHacienda - 2025-04-29T16'!$AJ$34</f>
        <v>54549.599999999999</v>
      </c>
      <c r="H32" s="16">
        <v>54549.599999999999</v>
      </c>
      <c r="I32" s="16">
        <v>1</v>
      </c>
      <c r="J32" s="16">
        <f>+H32+I32</f>
        <v>54550.6</v>
      </c>
      <c r="K32" s="16">
        <v>54549.599999999999</v>
      </c>
      <c r="L32" s="16">
        <v>54549.599999999999</v>
      </c>
    </row>
    <row r="33" spans="1:12" s="1" customFormat="1" ht="20.100000000000001" customHeight="1" x14ac:dyDescent="0.25">
      <c r="A33" s="3"/>
      <c r="B33" s="32" t="s">
        <v>43</v>
      </c>
      <c r="C33" s="32"/>
      <c r="D33" s="32"/>
      <c r="E33" s="32"/>
      <c r="F33" s="19">
        <f t="shared" ref="F33:L33" si="1">SUM(F7:F32)</f>
        <v>4855775.824</v>
      </c>
      <c r="G33" s="19">
        <f t="shared" si="1"/>
        <v>2826846.7649999997</v>
      </c>
      <c r="H33" s="19">
        <f t="shared" si="1"/>
        <v>3583766.6530000004</v>
      </c>
      <c r="I33" s="19">
        <f t="shared" si="1"/>
        <v>1979502.2960000001</v>
      </c>
      <c r="J33" s="19">
        <f>SUM(J7:J32)</f>
        <v>5563268.9489999991</v>
      </c>
      <c r="K33" s="19">
        <f t="shared" si="1"/>
        <v>4764727.3629999999</v>
      </c>
      <c r="L33" s="18">
        <f t="shared" si="1"/>
        <v>488548.6</v>
      </c>
    </row>
  </sheetData>
  <mergeCells count="14">
    <mergeCell ref="B2:K2"/>
    <mergeCell ref="B3:K3"/>
    <mergeCell ref="B33:E33"/>
    <mergeCell ref="G4:G6"/>
    <mergeCell ref="H4:H6"/>
    <mergeCell ref="B4:B6"/>
    <mergeCell ref="K4:K6"/>
    <mergeCell ref="C4:C6"/>
    <mergeCell ref="D4:D6"/>
    <mergeCell ref="E4:E6"/>
    <mergeCell ref="F4:F6"/>
    <mergeCell ref="I4:I6"/>
    <mergeCell ref="J4:J6"/>
    <mergeCell ref="L4:L6"/>
  </mergeCells>
  <printOptions horizontalCentered="1"/>
  <pageMargins left="0.70866141732283472" right="0.70866141732283472" top="0.39370078740157483" bottom="0.39370078740157483" header="0.31496062992125984" footer="0.31496062992125984"/>
  <pageSetup paperSize="281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1"/>
  <sheetViews>
    <sheetView tabSelected="1" zoomScaleNormal="100" workbookViewId="0">
      <selection activeCell="F19" sqref="F19"/>
    </sheetView>
  </sheetViews>
  <sheetFormatPr baseColWidth="10" defaultRowHeight="15" x14ac:dyDescent="0.25"/>
  <cols>
    <col min="1" max="1" width="4" customWidth="1"/>
    <col min="2" max="2" width="24" bestFit="1" customWidth="1"/>
    <col min="3" max="3" width="8.42578125" bestFit="1" customWidth="1"/>
    <col min="4" max="4" width="32.28515625" bestFit="1" customWidth="1"/>
    <col min="5" max="5" width="51.5703125" bestFit="1" customWidth="1"/>
  </cols>
  <sheetData>
    <row r="2" spans="2:15" ht="15" customHeight="1" x14ac:dyDescent="0.25">
      <c r="B2" s="36" t="s">
        <v>68</v>
      </c>
      <c r="C2" s="36" t="s">
        <v>2</v>
      </c>
      <c r="D2" s="36" t="s">
        <v>51</v>
      </c>
      <c r="E2" s="36" t="s">
        <v>30</v>
      </c>
      <c r="F2" s="36" t="s">
        <v>29</v>
      </c>
      <c r="G2" s="36" t="s">
        <v>54</v>
      </c>
      <c r="H2" s="36" t="s">
        <v>37</v>
      </c>
      <c r="I2" s="36" t="s">
        <v>38</v>
      </c>
      <c r="J2" s="36" t="s">
        <v>39</v>
      </c>
      <c r="K2" s="36" t="s">
        <v>55</v>
      </c>
      <c r="L2" s="36" t="s">
        <v>56</v>
      </c>
      <c r="M2" s="36" t="s">
        <v>57</v>
      </c>
      <c r="N2" s="36" t="s">
        <v>58</v>
      </c>
      <c r="O2" s="36" t="s">
        <v>53</v>
      </c>
    </row>
    <row r="3" spans="2:15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2:15" x14ac:dyDescent="0.25"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2:15" x14ac:dyDescent="0.25">
      <c r="B5" s="24" t="s">
        <v>3</v>
      </c>
      <c r="C5" s="23" t="s">
        <v>70</v>
      </c>
      <c r="D5" s="37" t="s">
        <v>59</v>
      </c>
      <c r="E5" s="25" t="s">
        <v>52</v>
      </c>
      <c r="F5" s="22">
        <v>285401</v>
      </c>
      <c r="G5" s="22">
        <v>96475.748000000007</v>
      </c>
      <c r="H5" s="22">
        <v>213027.95600000001</v>
      </c>
      <c r="I5" s="22">
        <v>116000</v>
      </c>
      <c r="J5" s="22">
        <f>SUM(H5:I5)</f>
        <v>329027.95600000001</v>
      </c>
      <c r="K5" s="22">
        <v>230000</v>
      </c>
      <c r="L5" s="22">
        <v>235520</v>
      </c>
      <c r="M5" s="22">
        <v>284480</v>
      </c>
      <c r="N5" s="22">
        <v>257600.00000000003</v>
      </c>
      <c r="O5" s="22">
        <f>SUM(J5:N5)</f>
        <v>1336627.956</v>
      </c>
    </row>
    <row r="6" spans="2:15" x14ac:dyDescent="0.25">
      <c r="B6" s="24" t="s">
        <v>3</v>
      </c>
      <c r="C6" s="23" t="s">
        <v>70</v>
      </c>
      <c r="D6" s="37" t="s">
        <v>59</v>
      </c>
      <c r="E6" s="25" t="s">
        <v>60</v>
      </c>
      <c r="F6" s="22">
        <v>0</v>
      </c>
      <c r="G6" s="22">
        <v>0</v>
      </c>
      <c r="H6" s="22">
        <v>0</v>
      </c>
      <c r="I6" s="22">
        <v>0</v>
      </c>
      <c r="J6" s="22">
        <f t="shared" ref="J6:J30" si="0">SUM(H6:I6)</f>
        <v>0</v>
      </c>
      <c r="K6" s="22">
        <v>19040</v>
      </c>
      <c r="L6" s="22">
        <v>10080.000000000002</v>
      </c>
      <c r="M6" s="22">
        <v>0</v>
      </c>
      <c r="N6" s="22">
        <v>0</v>
      </c>
      <c r="O6" s="22">
        <f t="shared" ref="O6:O30" si="1">SUM(J6:N6)</f>
        <v>29120</v>
      </c>
    </row>
    <row r="7" spans="2:15" x14ac:dyDescent="0.25">
      <c r="B7" s="24" t="s">
        <v>5</v>
      </c>
      <c r="C7" s="23" t="s">
        <v>6</v>
      </c>
      <c r="D7" s="37" t="s">
        <v>61</v>
      </c>
      <c r="E7" s="25" t="s">
        <v>19</v>
      </c>
      <c r="F7" s="22">
        <v>142734.17000000001</v>
      </c>
      <c r="G7" s="22">
        <v>0</v>
      </c>
      <c r="H7" s="22">
        <v>180479.20800000001</v>
      </c>
      <c r="I7" s="22">
        <v>0</v>
      </c>
      <c r="J7" s="22">
        <f t="shared" si="0"/>
        <v>180479.20800000001</v>
      </c>
      <c r="K7" s="22">
        <v>118869.00480000001</v>
      </c>
      <c r="L7" s="22">
        <v>202136.71296000003</v>
      </c>
      <c r="M7" s="22">
        <v>202136.71296000003</v>
      </c>
      <c r="N7" s="22">
        <v>202136.71296000003</v>
      </c>
      <c r="O7" s="22">
        <f t="shared" si="1"/>
        <v>905758.3516800002</v>
      </c>
    </row>
    <row r="8" spans="2:15" x14ac:dyDescent="0.25">
      <c r="B8" s="24" t="s">
        <v>5</v>
      </c>
      <c r="C8" s="23" t="s">
        <v>6</v>
      </c>
      <c r="D8" s="37" t="s">
        <v>61</v>
      </c>
      <c r="E8" s="25" t="s">
        <v>20</v>
      </c>
      <c r="F8" s="22">
        <v>267969.96000000002</v>
      </c>
      <c r="G8" s="22">
        <v>50052.351999999999</v>
      </c>
      <c r="H8" s="22">
        <v>0</v>
      </c>
      <c r="I8" s="22">
        <v>200000</v>
      </c>
      <c r="J8" s="22">
        <f t="shared" si="0"/>
        <v>200000</v>
      </c>
      <c r="K8" s="22">
        <v>190000</v>
      </c>
      <c r="L8" s="22">
        <v>224000.00000000003</v>
      </c>
      <c r="M8" s="22">
        <v>212799.88000000003</v>
      </c>
      <c r="N8" s="22">
        <v>250880.00000000006</v>
      </c>
      <c r="O8" s="22">
        <f t="shared" si="1"/>
        <v>1077679.8800000001</v>
      </c>
    </row>
    <row r="9" spans="2:15" x14ac:dyDescent="0.25">
      <c r="B9" s="26" t="s">
        <v>5</v>
      </c>
      <c r="C9" s="27" t="s">
        <v>6</v>
      </c>
      <c r="D9" s="38" t="s">
        <v>61</v>
      </c>
      <c r="E9" s="28" t="s">
        <v>32</v>
      </c>
      <c r="F9" s="29">
        <v>0</v>
      </c>
      <c r="G9" s="29">
        <v>0</v>
      </c>
      <c r="H9" s="29">
        <v>0</v>
      </c>
      <c r="I9" s="29">
        <v>300000</v>
      </c>
      <c r="J9" s="29">
        <f t="shared" si="0"/>
        <v>300000</v>
      </c>
      <c r="K9" s="29">
        <v>150000</v>
      </c>
      <c r="L9" s="29">
        <v>49999</v>
      </c>
      <c r="M9" s="29">
        <v>0</v>
      </c>
      <c r="N9" s="29">
        <v>0</v>
      </c>
      <c r="O9" s="29">
        <f t="shared" si="1"/>
        <v>499999</v>
      </c>
    </row>
    <row r="10" spans="2:15" x14ac:dyDescent="0.25">
      <c r="B10" s="24" t="s">
        <v>7</v>
      </c>
      <c r="C10" s="23" t="s">
        <v>6</v>
      </c>
      <c r="D10" s="39" t="s">
        <v>71</v>
      </c>
      <c r="E10" s="25" t="s">
        <v>21</v>
      </c>
      <c r="F10" s="22">
        <v>57834</v>
      </c>
      <c r="G10" s="22">
        <v>0</v>
      </c>
      <c r="H10" s="22">
        <v>0</v>
      </c>
      <c r="I10" s="22">
        <v>46481</v>
      </c>
      <c r="J10" s="22">
        <f t="shared" si="0"/>
        <v>46481</v>
      </c>
      <c r="K10" s="22">
        <v>46481</v>
      </c>
      <c r="L10" s="22">
        <v>0</v>
      </c>
      <c r="M10" s="22">
        <v>0</v>
      </c>
      <c r="N10" s="22">
        <v>0</v>
      </c>
      <c r="O10" s="22">
        <f t="shared" si="1"/>
        <v>92962</v>
      </c>
    </row>
    <row r="11" spans="2:15" x14ac:dyDescent="0.25">
      <c r="B11" s="24" t="s">
        <v>7</v>
      </c>
      <c r="C11" s="23" t="s">
        <v>6</v>
      </c>
      <c r="D11" s="39" t="s">
        <v>71</v>
      </c>
      <c r="E11" s="25" t="s">
        <v>25</v>
      </c>
      <c r="F11" s="22">
        <v>230622</v>
      </c>
      <c r="G11" s="22">
        <v>0</v>
      </c>
      <c r="H11" s="22">
        <v>239304</v>
      </c>
      <c r="I11" s="22">
        <v>192823</v>
      </c>
      <c r="J11" s="22">
        <f t="shared" si="0"/>
        <v>432127</v>
      </c>
      <c r="K11" s="22">
        <v>192823</v>
      </c>
      <c r="L11" s="22">
        <v>0</v>
      </c>
      <c r="M11" s="22">
        <v>0</v>
      </c>
      <c r="N11" s="22">
        <v>0</v>
      </c>
      <c r="O11" s="22">
        <f t="shared" si="1"/>
        <v>624950</v>
      </c>
    </row>
    <row r="12" spans="2:15" x14ac:dyDescent="0.25">
      <c r="B12" s="24" t="s">
        <v>7</v>
      </c>
      <c r="C12" s="23" t="s">
        <v>6</v>
      </c>
      <c r="D12" s="37" t="s">
        <v>62</v>
      </c>
      <c r="E12" s="25" t="s">
        <v>22</v>
      </c>
      <c r="F12" s="22">
        <v>191001</v>
      </c>
      <c r="G12" s="22">
        <v>0</v>
      </c>
      <c r="H12" s="22">
        <v>190000</v>
      </c>
      <c r="I12" s="22">
        <v>0</v>
      </c>
      <c r="J12" s="22">
        <f t="shared" si="0"/>
        <v>190000</v>
      </c>
      <c r="K12" s="22">
        <v>198100</v>
      </c>
      <c r="L12" s="22">
        <v>212800.00000000003</v>
      </c>
      <c r="M12" s="22">
        <v>212800.00000000003</v>
      </c>
      <c r="N12" s="22">
        <v>200000</v>
      </c>
      <c r="O12" s="22">
        <f t="shared" si="1"/>
        <v>1013700</v>
      </c>
    </row>
    <row r="13" spans="2:15" x14ac:dyDescent="0.25">
      <c r="B13" s="24" t="s">
        <v>7</v>
      </c>
      <c r="C13" s="23" t="s">
        <v>6</v>
      </c>
      <c r="D13" s="37" t="s">
        <v>62</v>
      </c>
      <c r="E13" s="25" t="s">
        <v>23</v>
      </c>
      <c r="F13" s="22">
        <v>112000</v>
      </c>
      <c r="G13" s="22">
        <v>0</v>
      </c>
      <c r="H13" s="22">
        <v>234145.595</v>
      </c>
      <c r="I13" s="22">
        <v>0</v>
      </c>
      <c r="J13" s="22">
        <f t="shared" si="0"/>
        <v>234145.595</v>
      </c>
      <c r="K13" s="22">
        <v>10000</v>
      </c>
      <c r="L13" s="22">
        <v>0</v>
      </c>
      <c r="M13" s="22">
        <v>0</v>
      </c>
      <c r="N13" s="22">
        <v>0</v>
      </c>
      <c r="O13" s="22">
        <f t="shared" si="1"/>
        <v>244145.595</v>
      </c>
    </row>
    <row r="14" spans="2:15" x14ac:dyDescent="0.25">
      <c r="B14" s="24" t="s">
        <v>14</v>
      </c>
      <c r="C14" s="23" t="s">
        <v>6</v>
      </c>
      <c r="D14" s="37" t="s">
        <v>66</v>
      </c>
      <c r="E14" s="25" t="s">
        <v>26</v>
      </c>
      <c r="F14" s="22">
        <v>63992.436000000002</v>
      </c>
      <c r="G14" s="22">
        <v>0</v>
      </c>
      <c r="H14" s="22">
        <v>0</v>
      </c>
      <c r="I14" s="22">
        <v>67192</v>
      </c>
      <c r="J14" s="22">
        <f t="shared" si="0"/>
        <v>67192</v>
      </c>
      <c r="K14" s="22">
        <v>0</v>
      </c>
      <c r="L14" s="22">
        <v>0</v>
      </c>
      <c r="M14" s="22">
        <v>0</v>
      </c>
      <c r="N14" s="22">
        <v>0</v>
      </c>
      <c r="O14" s="22">
        <f t="shared" si="1"/>
        <v>67192</v>
      </c>
    </row>
    <row r="15" spans="2:15" x14ac:dyDescent="0.25">
      <c r="B15" s="24" t="s">
        <v>8</v>
      </c>
      <c r="C15" s="23" t="s">
        <v>9</v>
      </c>
      <c r="D15" s="37" t="s">
        <v>63</v>
      </c>
      <c r="E15" s="25" t="s">
        <v>25</v>
      </c>
      <c r="F15" s="22">
        <v>121116.796</v>
      </c>
      <c r="G15" s="22">
        <v>0</v>
      </c>
      <c r="H15" s="22">
        <v>165000</v>
      </c>
      <c r="I15" s="22">
        <v>0</v>
      </c>
      <c r="J15" s="22">
        <f t="shared" si="0"/>
        <v>165000</v>
      </c>
      <c r="K15" s="22">
        <v>169740</v>
      </c>
      <c r="L15" s="22">
        <v>115360.00000000001</v>
      </c>
      <c r="M15" s="22">
        <v>115360.00000000001</v>
      </c>
      <c r="N15" s="22">
        <v>115360.00000000001</v>
      </c>
      <c r="O15" s="22">
        <f t="shared" si="1"/>
        <v>680820</v>
      </c>
    </row>
    <row r="16" spans="2:15" x14ac:dyDescent="0.25">
      <c r="B16" s="24" t="s">
        <v>10</v>
      </c>
      <c r="C16" s="23" t="s">
        <v>9</v>
      </c>
      <c r="D16" s="37" t="s">
        <v>64</v>
      </c>
      <c r="E16" s="25" t="s">
        <v>25</v>
      </c>
      <c r="F16" s="22">
        <v>580003</v>
      </c>
      <c r="G16" s="22">
        <v>269686.45799999998</v>
      </c>
      <c r="H16" s="22">
        <v>173500</v>
      </c>
      <c r="I16" s="22">
        <v>376000</v>
      </c>
      <c r="J16" s="22">
        <f t="shared" si="0"/>
        <v>549500</v>
      </c>
      <c r="K16" s="22">
        <v>510600</v>
      </c>
      <c r="L16" s="22">
        <v>615440.00000000012</v>
      </c>
      <c r="M16" s="22">
        <v>533117.76</v>
      </c>
      <c r="N16" s="22">
        <v>555428.02560000005</v>
      </c>
      <c r="O16" s="22">
        <f t="shared" si="1"/>
        <v>2764085.7856000001</v>
      </c>
    </row>
    <row r="17" spans="2:15" x14ac:dyDescent="0.25">
      <c r="B17" s="24" t="s">
        <v>10</v>
      </c>
      <c r="C17" s="23" t="s">
        <v>9</v>
      </c>
      <c r="D17" s="37" t="s">
        <v>64</v>
      </c>
      <c r="E17" s="25" t="s">
        <v>16</v>
      </c>
      <c r="F17" s="22">
        <v>200000</v>
      </c>
      <c r="G17" s="22">
        <v>0</v>
      </c>
      <c r="H17" s="22">
        <v>140000</v>
      </c>
      <c r="I17" s="22">
        <v>0</v>
      </c>
      <c r="J17" s="22">
        <f t="shared" si="0"/>
        <v>140000</v>
      </c>
      <c r="K17" s="22">
        <v>150200</v>
      </c>
      <c r="L17" s="22">
        <v>156800.00000000003</v>
      </c>
      <c r="M17" s="22">
        <v>156800.00000000003</v>
      </c>
      <c r="N17" s="22">
        <v>156800.00000000003</v>
      </c>
      <c r="O17" s="22">
        <f t="shared" si="1"/>
        <v>760600</v>
      </c>
    </row>
    <row r="18" spans="2:15" x14ac:dyDescent="0.25">
      <c r="B18" s="24" t="s">
        <v>15</v>
      </c>
      <c r="C18" s="23" t="s">
        <v>9</v>
      </c>
      <c r="D18" s="37" t="s">
        <v>63</v>
      </c>
      <c r="E18" s="25" t="s">
        <v>73</v>
      </c>
      <c r="F18" s="22">
        <v>158754.41</v>
      </c>
      <c r="G18" s="22">
        <v>0</v>
      </c>
      <c r="H18" s="22">
        <v>194422.18799999999</v>
      </c>
      <c r="I18" s="22">
        <v>30000</v>
      </c>
      <c r="J18" s="22">
        <f t="shared" si="0"/>
        <v>224422.18799999999</v>
      </c>
      <c r="K18" s="22">
        <v>300001</v>
      </c>
      <c r="L18" s="22">
        <v>135425.56160000002</v>
      </c>
      <c r="M18" s="22">
        <v>135425.56160000002</v>
      </c>
      <c r="N18" s="22">
        <v>217752.85056000002</v>
      </c>
      <c r="O18" s="22">
        <f t="shared" si="1"/>
        <v>1013027.16176</v>
      </c>
    </row>
    <row r="19" spans="2:15" x14ac:dyDescent="0.25">
      <c r="B19" s="26" t="s">
        <v>35</v>
      </c>
      <c r="C19" s="27" t="s">
        <v>12</v>
      </c>
      <c r="D19" s="38" t="s">
        <v>65</v>
      </c>
      <c r="E19" s="28" t="s">
        <v>17</v>
      </c>
      <c r="F19" s="29">
        <v>0</v>
      </c>
      <c r="G19" s="29">
        <v>18000</v>
      </c>
      <c r="H19" s="29">
        <v>41140</v>
      </c>
      <c r="I19" s="29">
        <v>1</v>
      </c>
      <c r="J19" s="29">
        <f t="shared" si="0"/>
        <v>41141</v>
      </c>
      <c r="K19" s="29">
        <v>104268</v>
      </c>
      <c r="L19" s="29">
        <v>91595</v>
      </c>
      <c r="M19" s="29">
        <v>100755</v>
      </c>
      <c r="N19" s="29">
        <v>110830</v>
      </c>
      <c r="O19" s="29">
        <f t="shared" si="1"/>
        <v>448589</v>
      </c>
    </row>
    <row r="20" spans="2:15" x14ac:dyDescent="0.25">
      <c r="B20" s="26" t="s">
        <v>35</v>
      </c>
      <c r="C20" s="27" t="s">
        <v>12</v>
      </c>
      <c r="D20" s="38" t="s">
        <v>65</v>
      </c>
      <c r="E20" s="28" t="s">
        <v>22</v>
      </c>
      <c r="F20" s="29">
        <v>0</v>
      </c>
      <c r="G20" s="29">
        <v>10895</v>
      </c>
      <c r="H20" s="29">
        <v>73939</v>
      </c>
      <c r="I20" s="29">
        <v>1</v>
      </c>
      <c r="J20" s="29">
        <f t="shared" si="0"/>
        <v>73940</v>
      </c>
      <c r="K20" s="29">
        <v>123366</v>
      </c>
      <c r="L20" s="29">
        <v>135703</v>
      </c>
      <c r="M20" s="29">
        <v>149273</v>
      </c>
      <c r="N20" s="29">
        <v>164201</v>
      </c>
      <c r="O20" s="29">
        <f t="shared" si="1"/>
        <v>646483</v>
      </c>
    </row>
    <row r="21" spans="2:15" x14ac:dyDescent="0.25">
      <c r="B21" s="26" t="s">
        <v>35</v>
      </c>
      <c r="C21" s="27" t="s">
        <v>12</v>
      </c>
      <c r="D21" s="38" t="s">
        <v>65</v>
      </c>
      <c r="E21" s="28" t="s">
        <v>24</v>
      </c>
      <c r="F21" s="29">
        <v>0</v>
      </c>
      <c r="G21" s="29">
        <v>0</v>
      </c>
      <c r="H21" s="29">
        <v>191151</v>
      </c>
      <c r="I21" s="29">
        <v>80000</v>
      </c>
      <c r="J21" s="29">
        <f t="shared" si="0"/>
        <v>271151</v>
      </c>
      <c r="K21" s="29">
        <v>193747</v>
      </c>
      <c r="L21" s="29">
        <v>301121</v>
      </c>
      <c r="M21" s="29">
        <v>330333</v>
      </c>
      <c r="N21" s="29">
        <v>364357</v>
      </c>
      <c r="O21" s="29">
        <f t="shared" si="1"/>
        <v>1460709</v>
      </c>
    </row>
    <row r="22" spans="2:15" x14ac:dyDescent="0.25">
      <c r="B22" s="24" t="s">
        <v>11</v>
      </c>
      <c r="C22" s="23" t="s">
        <v>12</v>
      </c>
      <c r="D22" s="37" t="s">
        <v>69</v>
      </c>
      <c r="E22" s="25" t="s">
        <v>17</v>
      </c>
      <c r="F22" s="22">
        <v>96227</v>
      </c>
      <c r="G22" s="22">
        <v>17820</v>
      </c>
      <c r="H22" s="22">
        <v>19602</v>
      </c>
      <c r="I22" s="22">
        <v>2</v>
      </c>
      <c r="J22" s="22">
        <f t="shared" si="0"/>
        <v>19604</v>
      </c>
      <c r="K22" s="22">
        <v>86248</v>
      </c>
      <c r="L22" s="22">
        <v>94874</v>
      </c>
      <c r="M22" s="22">
        <v>104361</v>
      </c>
      <c r="N22" s="22">
        <v>114797</v>
      </c>
      <c r="O22" s="22">
        <f t="shared" si="1"/>
        <v>419884</v>
      </c>
    </row>
    <row r="23" spans="2:15" x14ac:dyDescent="0.25">
      <c r="B23" s="24" t="s">
        <v>11</v>
      </c>
      <c r="C23" s="23" t="s">
        <v>12</v>
      </c>
      <c r="D23" s="37" t="s">
        <v>69</v>
      </c>
      <c r="E23" s="25" t="s">
        <v>18</v>
      </c>
      <c r="F23" s="22">
        <v>1742874.132</v>
      </c>
      <c r="G23" s="22">
        <v>0</v>
      </c>
      <c r="H23" s="22">
        <v>634620</v>
      </c>
      <c r="I23" s="22">
        <v>0</v>
      </c>
      <c r="J23" s="22">
        <f t="shared" si="0"/>
        <v>634620</v>
      </c>
      <c r="K23" s="22">
        <v>634620</v>
      </c>
      <c r="L23" s="22">
        <v>0</v>
      </c>
      <c r="M23" s="22">
        <v>0</v>
      </c>
      <c r="N23" s="22">
        <v>0</v>
      </c>
      <c r="O23" s="22">
        <f t="shared" si="1"/>
        <v>1269240</v>
      </c>
    </row>
    <row r="24" spans="2:15" x14ac:dyDescent="0.25">
      <c r="B24" s="24" t="s">
        <v>11</v>
      </c>
      <c r="C24" s="23" t="s">
        <v>12</v>
      </c>
      <c r="D24" s="37" t="s">
        <v>69</v>
      </c>
      <c r="E24" s="25" t="s">
        <v>13</v>
      </c>
      <c r="F24" s="22">
        <v>20000</v>
      </c>
      <c r="G24" s="22">
        <v>0</v>
      </c>
      <c r="H24" s="22">
        <v>39999</v>
      </c>
      <c r="I24" s="22">
        <v>0</v>
      </c>
      <c r="J24" s="22">
        <f t="shared" si="0"/>
        <v>39999</v>
      </c>
      <c r="K24" s="22">
        <v>0</v>
      </c>
      <c r="L24" s="22">
        <v>0</v>
      </c>
      <c r="M24" s="22">
        <v>0</v>
      </c>
      <c r="N24" s="22">
        <v>0</v>
      </c>
      <c r="O24" s="22">
        <f t="shared" si="1"/>
        <v>39999</v>
      </c>
    </row>
    <row r="25" spans="2:15" x14ac:dyDescent="0.25">
      <c r="B25" s="26" t="s">
        <v>11</v>
      </c>
      <c r="C25" s="27" t="s">
        <v>12</v>
      </c>
      <c r="D25" s="38" t="s">
        <v>69</v>
      </c>
      <c r="E25" s="28" t="s">
        <v>36</v>
      </c>
      <c r="F25" s="29">
        <v>0</v>
      </c>
      <c r="G25" s="29">
        <v>0</v>
      </c>
      <c r="H25" s="29">
        <v>0</v>
      </c>
      <c r="I25" s="29">
        <v>1</v>
      </c>
      <c r="J25" s="29">
        <f t="shared" si="0"/>
        <v>1</v>
      </c>
      <c r="K25" s="29">
        <v>139000</v>
      </c>
      <c r="L25" s="29">
        <v>0</v>
      </c>
      <c r="M25" s="29">
        <v>0</v>
      </c>
      <c r="N25" s="29">
        <v>0</v>
      </c>
      <c r="O25" s="29">
        <f t="shared" si="1"/>
        <v>139001</v>
      </c>
    </row>
    <row r="26" spans="2:15" x14ac:dyDescent="0.25">
      <c r="B26" s="24" t="s">
        <v>11</v>
      </c>
      <c r="C26" s="23" t="s">
        <v>12</v>
      </c>
      <c r="D26" s="37" t="s">
        <v>69</v>
      </c>
      <c r="E26" s="25" t="s">
        <v>24</v>
      </c>
      <c r="F26" s="22">
        <v>582245.91999999993</v>
      </c>
      <c r="G26" s="22">
        <v>0</v>
      </c>
      <c r="H26" s="22">
        <v>717002</v>
      </c>
      <c r="I26" s="22">
        <v>560001</v>
      </c>
      <c r="J26" s="22">
        <f t="shared" si="0"/>
        <v>1277003</v>
      </c>
      <c r="K26" s="22">
        <v>772592</v>
      </c>
      <c r="L26" s="22">
        <v>2202523</v>
      </c>
      <c r="M26" s="22">
        <v>2423874</v>
      </c>
      <c r="N26" s="22">
        <v>2666262</v>
      </c>
      <c r="O26" s="22">
        <f t="shared" si="1"/>
        <v>9342254</v>
      </c>
    </row>
    <row r="27" spans="2:15" x14ac:dyDescent="0.25">
      <c r="B27" s="26" t="s">
        <v>11</v>
      </c>
      <c r="C27" s="27" t="s">
        <v>12</v>
      </c>
      <c r="D27" s="38" t="s">
        <v>69</v>
      </c>
      <c r="E27" s="28" t="s">
        <v>22</v>
      </c>
      <c r="F27" s="29">
        <v>0</v>
      </c>
      <c r="G27" s="29">
        <v>10895</v>
      </c>
      <c r="H27" s="29">
        <v>81884.5</v>
      </c>
      <c r="I27" s="29">
        <v>1</v>
      </c>
      <c r="J27" s="29">
        <f t="shared" si="0"/>
        <v>81885.5</v>
      </c>
      <c r="K27" s="29">
        <v>194912</v>
      </c>
      <c r="L27" s="29">
        <v>214191</v>
      </c>
      <c r="M27" s="29">
        <v>235610</v>
      </c>
      <c r="N27" s="29">
        <v>259172</v>
      </c>
      <c r="O27" s="29">
        <f t="shared" si="1"/>
        <v>985770.5</v>
      </c>
    </row>
    <row r="28" spans="2:15" x14ac:dyDescent="0.25">
      <c r="B28" s="24" t="s">
        <v>45</v>
      </c>
      <c r="C28" s="23" t="s">
        <v>12</v>
      </c>
      <c r="D28" s="40" t="s">
        <v>72</v>
      </c>
      <c r="E28" s="25" t="s">
        <v>18</v>
      </c>
      <c r="F28" s="22">
        <v>3000</v>
      </c>
      <c r="G28" s="22">
        <v>0</v>
      </c>
      <c r="H28" s="22">
        <v>1</v>
      </c>
      <c r="I28" s="22">
        <v>7998</v>
      </c>
      <c r="J28" s="22">
        <f t="shared" si="0"/>
        <v>7999</v>
      </c>
      <c r="K28" s="22">
        <v>0</v>
      </c>
      <c r="L28" s="22">
        <v>0</v>
      </c>
      <c r="M28" s="22">
        <v>0</v>
      </c>
      <c r="N28" s="22">
        <v>0</v>
      </c>
      <c r="O28" s="22">
        <f t="shared" si="1"/>
        <v>7999</v>
      </c>
    </row>
    <row r="29" spans="2:15" x14ac:dyDescent="0.25">
      <c r="B29" s="26" t="s">
        <v>45</v>
      </c>
      <c r="C29" s="27" t="s">
        <v>12</v>
      </c>
      <c r="D29" s="38" t="s">
        <v>72</v>
      </c>
      <c r="E29" s="28" t="s">
        <v>25</v>
      </c>
      <c r="F29" s="29">
        <v>0</v>
      </c>
      <c r="G29" s="29">
        <v>0</v>
      </c>
      <c r="H29" s="29">
        <v>0</v>
      </c>
      <c r="I29" s="29">
        <v>3000</v>
      </c>
      <c r="J29" s="29">
        <f t="shared" si="0"/>
        <v>3000</v>
      </c>
      <c r="K29" s="29">
        <v>6500</v>
      </c>
      <c r="L29" s="29">
        <v>10450</v>
      </c>
      <c r="M29" s="29">
        <v>11495</v>
      </c>
      <c r="N29" s="29">
        <v>12645</v>
      </c>
      <c r="O29" s="29">
        <f t="shared" si="1"/>
        <v>44090</v>
      </c>
    </row>
    <row r="30" spans="2:15" x14ac:dyDescent="0.25">
      <c r="B30" s="26" t="s">
        <v>33</v>
      </c>
      <c r="C30" s="27" t="s">
        <v>34</v>
      </c>
      <c r="D30" s="38" t="s">
        <v>67</v>
      </c>
      <c r="E30" s="28" t="s">
        <v>22</v>
      </c>
      <c r="F30" s="29">
        <v>0</v>
      </c>
      <c r="G30" s="29">
        <v>0</v>
      </c>
      <c r="H30" s="29">
        <v>54549.599999999999</v>
      </c>
      <c r="I30" s="29">
        <v>1</v>
      </c>
      <c r="J30" s="29">
        <f t="shared" si="0"/>
        <v>54550.6</v>
      </c>
      <c r="K30" s="29">
        <v>54550.6</v>
      </c>
      <c r="L30" s="29">
        <v>54550.6</v>
      </c>
      <c r="M30" s="29">
        <v>54550.6</v>
      </c>
      <c r="N30" s="29">
        <v>54549.599999999999</v>
      </c>
      <c r="O30" s="29">
        <f t="shared" si="1"/>
        <v>272752</v>
      </c>
    </row>
    <row r="31" spans="2:15" ht="20.25" customHeight="1" x14ac:dyDescent="0.25">
      <c r="B31" s="32"/>
      <c r="C31" s="32"/>
      <c r="D31" s="32"/>
      <c r="E31" s="32"/>
      <c r="F31" s="19">
        <f>SUM(F5:F30)</f>
        <v>4855775.824</v>
      </c>
      <c r="G31" s="19">
        <f>SUM(G5:G30)</f>
        <v>473824.55799999996</v>
      </c>
      <c r="H31" s="19">
        <f>SUM(H5:H30)</f>
        <v>3583767.0470000003</v>
      </c>
      <c r="I31" s="19">
        <f>SUM(I5:I30)</f>
        <v>1979502</v>
      </c>
      <c r="J31" s="19">
        <f t="shared" ref="J31:O31" si="2">SUM(J5:J30)</f>
        <v>5563269.0469999993</v>
      </c>
      <c r="K31" s="19">
        <f t="shared" si="2"/>
        <v>4595657.6047999999</v>
      </c>
      <c r="L31" s="19">
        <f t="shared" si="2"/>
        <v>5062568.8745600004</v>
      </c>
      <c r="M31" s="19">
        <f t="shared" si="2"/>
        <v>5263171.5145599991</v>
      </c>
      <c r="N31" s="19">
        <f t="shared" si="2"/>
        <v>5702771.1891200002</v>
      </c>
      <c r="O31" s="19">
        <f t="shared" si="2"/>
        <v>26187438.230039999</v>
      </c>
    </row>
  </sheetData>
  <mergeCells count="15">
    <mergeCell ref="L2:L4"/>
    <mergeCell ref="M2:M4"/>
    <mergeCell ref="N2:N4"/>
    <mergeCell ref="O2:O4"/>
    <mergeCell ref="B31:E31"/>
    <mergeCell ref="F2:F4"/>
    <mergeCell ref="G2:G4"/>
    <mergeCell ref="H2:H4"/>
    <mergeCell ref="I2:I4"/>
    <mergeCell ref="J2:J4"/>
    <mergeCell ref="K2:K4"/>
    <mergeCell ref="B2:B4"/>
    <mergeCell ref="C2:C4"/>
    <mergeCell ref="D2:D4"/>
    <mergeCell ref="E2:E4"/>
  </mergeCells>
  <pageMargins left="0.7" right="0.7" top="0.75" bottom="0.75" header="0.3" footer="0.3"/>
  <ignoredErrors>
    <ignoredError sqref="O5 O6:O30 J5:J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TD</vt:lpstr>
      <vt:lpstr>0203 ST22</vt:lpstr>
      <vt:lpstr>Glosa 4 DOH Quinquenal ST22</vt:lpstr>
      <vt:lpstr>'0203 ST22'!Área_de_impresión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 Cubillos Aros (DOH)</dc:creator>
  <cp:lastModifiedBy>Claudia Ramírez Hernández (Dirplan)</cp:lastModifiedBy>
  <cp:lastPrinted>2025-05-27T22:24:18Z</cp:lastPrinted>
  <dcterms:created xsi:type="dcterms:W3CDTF">2024-10-09T15:10:42Z</dcterms:created>
  <dcterms:modified xsi:type="dcterms:W3CDTF">2025-06-26T19:40:57Z</dcterms:modified>
</cp:coreProperties>
</file>