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firstSheet="1" activeTab="9"/>
  </bookViews>
  <sheets>
    <sheet name="Enunciado Art." sheetId="1" r:id="rId1"/>
    <sheet name="SISS" sheetId="2" r:id="rId2"/>
    <sheet name="Fiscalía" sheetId="3" r:id="rId3"/>
    <sheet name="DGA" sheetId="4" r:id="rId4"/>
    <sheet name="Dirplan" sheetId="5" r:id="rId5"/>
    <sheet name="DOP" sheetId="6" r:id="rId6"/>
    <sheet name="DA" sheetId="7" r:id="rId7"/>
    <sheet name="DV" sheetId="8" r:id="rId8"/>
    <sheet name="DGOP" sheetId="9" r:id="rId9"/>
    <sheet name="APR" sheetId="10" r:id="rId10"/>
    <sheet name="DOH" sheetId="11" r:id="rId11"/>
  </sheets>
  <definedNames>
    <definedName name="_xlnm.Print_Area" localSheetId="6">DA!$B$2:$R$11</definedName>
    <definedName name="_xlnm.Print_Area" localSheetId="3">DGA!$B$2:$R$10</definedName>
    <definedName name="_xlnm.Print_Area" localSheetId="8">DGOP!$B$2:$R$16</definedName>
    <definedName name="_xlnm.Print_Area" localSheetId="4">Dirplan!$B$2:$R$11</definedName>
    <definedName name="_xlnm.Print_Area" localSheetId="5">DOP!$B$2:$R$16</definedName>
    <definedName name="_xlnm.Print_Area" localSheetId="7">DV!$B$2:$R$160</definedName>
    <definedName name="_xlnm.Print_Area" localSheetId="0">'Enunciado Art.'!$B$4:$H$6</definedName>
    <definedName name="_xlnm.Print_Area" localSheetId="2">Fiscalía!$B$2:$R$16</definedName>
    <definedName name="_xlnm.Print_Area" localSheetId="1">SISS!$B$2:$R$16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11" l="1"/>
  <c r="R18" i="11"/>
  <c r="R17" i="11"/>
  <c r="R16" i="11"/>
  <c r="R15" i="11"/>
  <c r="R14" i="11"/>
  <c r="R13" i="11"/>
  <c r="R12" i="11"/>
  <c r="R11" i="11"/>
  <c r="R10" i="11"/>
  <c r="R9" i="11"/>
  <c r="R8" i="11"/>
  <c r="R21" i="10" l="1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232" i="8"/>
  <c r="R231" i="8"/>
  <c r="R230" i="8"/>
  <c r="R229" i="8"/>
  <c r="R228" i="8"/>
  <c r="R227" i="8"/>
  <c r="R226" i="8"/>
  <c r="R225" i="8"/>
  <c r="R224" i="8"/>
  <c r="R223" i="8"/>
  <c r="R222" i="8"/>
  <c r="R221" i="8"/>
  <c r="R220" i="8"/>
  <c r="R219" i="8"/>
  <c r="R218" i="8"/>
  <c r="R217" i="8"/>
  <c r="R216" i="8"/>
  <c r="R215" i="8"/>
  <c r="R214" i="8"/>
  <c r="R213" i="8"/>
  <c r="R212" i="8"/>
  <c r="R211" i="8"/>
  <c r="R210" i="8"/>
  <c r="R209" i="8"/>
  <c r="R208" i="8"/>
  <c r="R207" i="8"/>
  <c r="R206" i="8"/>
  <c r="R205" i="8"/>
  <c r="R204" i="8"/>
  <c r="R203" i="8"/>
  <c r="R202" i="8"/>
  <c r="R201" i="8"/>
  <c r="R200" i="8"/>
  <c r="R199" i="8"/>
  <c r="R198" i="8"/>
  <c r="R197" i="8"/>
  <c r="R196" i="8"/>
  <c r="R195" i="8"/>
  <c r="R194" i="8"/>
  <c r="R193" i="8"/>
  <c r="R192" i="8"/>
  <c r="R191" i="8"/>
  <c r="R190" i="8"/>
  <c r="R189" i="8"/>
  <c r="R188" i="8"/>
  <c r="R187" i="8"/>
  <c r="R186" i="8"/>
  <c r="R185" i="8"/>
  <c r="R184" i="8"/>
  <c r="R183" i="8"/>
  <c r="R182" i="8"/>
  <c r="R181" i="8"/>
  <c r="R180" i="8"/>
  <c r="R179" i="8"/>
  <c r="R178" i="8"/>
  <c r="R177" i="8"/>
  <c r="R176" i="8"/>
  <c r="R175" i="8"/>
  <c r="R174" i="8"/>
  <c r="R173" i="8"/>
  <c r="R172" i="8"/>
  <c r="R171" i="8"/>
  <c r="R170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20" i="7" l="1"/>
  <c r="R19" i="7"/>
  <c r="R9" i="7"/>
  <c r="R8" i="7"/>
  <c r="R9" i="6" l="1"/>
  <c r="R8" i="6"/>
  <c r="R8" i="5"/>
  <c r="R9" i="3"/>
  <c r="R8" i="3"/>
  <c r="R18" i="2"/>
  <c r="R19" i="2"/>
  <c r="R15" i="2"/>
  <c r="R16" i="2"/>
  <c r="R17" i="2"/>
  <c r="M11" i="2" l="1"/>
  <c r="R9" i="2" l="1"/>
  <c r="R10" i="2"/>
  <c r="R11" i="2"/>
  <c r="R12" i="2"/>
  <c r="R13" i="2"/>
  <c r="R14" i="2"/>
  <c r="R8" i="2"/>
</calcChain>
</file>

<file path=xl/sharedStrings.xml><?xml version="1.0" encoding="utf-8"?>
<sst xmlns="http://schemas.openxmlformats.org/spreadsheetml/2006/main" count="541" uniqueCount="266">
  <si>
    <t>Los ministerios y los demás órganos de la Administración del Estado deberán informar trimestralmente a la Dirección de Presupuestos y a la Comisión Especial Mixta de Presupuestos, de los proyectos adjudicados con cargo a sus respectivos subtítulos 29, junto con un detalle de gastos y el estado de avance respectivo.</t>
  </si>
  <si>
    <t>Fecha inicio (mes/año)</t>
  </si>
  <si>
    <t>Fecha término (Mes/año)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</si>
  <si>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</si>
  <si>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</si>
  <si>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</si>
  <si>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</si>
  <si>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</si>
  <si>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</si>
  <si>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</si>
  <si>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</si>
  <si>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</si>
  <si>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</si>
  <si>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</si>
  <si>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</si>
  <si>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</si>
  <si>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Estado de avance</t>
  </si>
  <si>
    <t xml:space="preserve">Nombre </t>
  </si>
  <si>
    <t>ST 29 Adquisición activos no financieros</t>
  </si>
  <si>
    <t>ART. 14.12</t>
  </si>
  <si>
    <t>GASTO 2021 (M$)</t>
  </si>
  <si>
    <t>SERVICIO: Superintendencia de Servicios Sanitarios</t>
  </si>
  <si>
    <t>Compra de UPS Tripp Lite SMX1500 LCD</t>
  </si>
  <si>
    <t>Compra de memoria RAM, Rack Dell Poweredge e instalación</t>
  </si>
  <si>
    <t>Compra de Rack para servidor de oficina de Ñuble</t>
  </si>
  <si>
    <t>Servicios de desarrollador Sharepoint</t>
  </si>
  <si>
    <t xml:space="preserve"> </t>
  </si>
  <si>
    <t>Compra de UPS para rack de Comunicaciones</t>
  </si>
  <si>
    <t>Compra de switch para oficina de Ñuble</t>
  </si>
  <si>
    <t>Compra de controladora LT4000 LTO5</t>
  </si>
  <si>
    <t>Compra  de 10 notebook</t>
  </si>
  <si>
    <t>Compra de 15 PC Desktop</t>
  </si>
  <si>
    <t>Compra de 10 PC Desktop</t>
  </si>
  <si>
    <t>Compra de 20 unidades UPS</t>
  </si>
  <si>
    <t>Compra scaner para Oficina de Partes</t>
  </si>
  <si>
    <t>SERVICIO: Fiscalía</t>
  </si>
  <si>
    <t>ADQUISICIÓN DE NOTEBOOKS - COMPRA COORDINADA</t>
  </si>
  <si>
    <t>EJECUTADA</t>
  </si>
  <si>
    <t>ADQUISICIÓN DE DESKTOP</t>
  </si>
  <si>
    <t>SERVICIO: DIRECCIÓN GENERAL DE AGUAS</t>
  </si>
  <si>
    <t xml:space="preserve">MANTENCIÓN  EVOLUTIVA SISTEMA  NACIONAL DE INFORMACIÓN   DEL AGUA (SNIA) Y OFICINA  VIRTUAL"
</t>
  </si>
  <si>
    <t>SERVICIO: DIRECCIÓN DE PLANEAMIENTO</t>
  </si>
  <si>
    <t>Contrato de servicio de Migración Sistema Exploratorio - Seguimiento de Planes de la Dirección de Planeamiento</t>
  </si>
  <si>
    <t xml:space="preserve">Por reordenamiento de hitos, la segunda parte de productos y avances se entregó en conjunto con el tercer hito, ejecutándose en octubre (50%) y diciembre 2021 (50%). </t>
  </si>
  <si>
    <t>SERVICIO: DIRECCIÓN DE OBRAS PORTUARIAS</t>
  </si>
  <si>
    <t>Observaciones</t>
  </si>
  <si>
    <t>Diseño y construcción Transbordador Lago O'Higgins</t>
  </si>
  <si>
    <t>57,14% de avance</t>
  </si>
  <si>
    <t>Total proyecto M$ 1.846.482</t>
  </si>
  <si>
    <t xml:space="preserve"> Diseño y Construcción de Barcaza Lago Ranco</t>
  </si>
  <si>
    <t>50,00% de avance</t>
  </si>
  <si>
    <t>Total proyecto M$ 2.895.500</t>
  </si>
  <si>
    <t>Servicio: Dirección de Arquitectura - 202</t>
  </si>
  <si>
    <t>LAPTOP HP 245 GB R7-570 0U 14 16GB-512 G</t>
  </si>
  <si>
    <t>Terminado</t>
  </si>
  <si>
    <t>Servicio: Dirección de Arquitectura - FET COVID 19 - 252</t>
  </si>
  <si>
    <t>MONITOR / PANTALLA 2,8 VA24EHE IPS, 75HZ HETZ ADAPTIVE SYNC FREE SYNC/O</t>
  </si>
  <si>
    <t>SERVICIO:0204</t>
  </si>
  <si>
    <t>ADQUISICION DE MOBILIARIO DV REGIÓN DE TARAPACÁ AÑO 2021</t>
  </si>
  <si>
    <t>COMPRA DE MAQUINARIAS Y EQUIPOS DV REGIÓN DE TARAPACA AÑO 2021.</t>
  </si>
  <si>
    <t>ADQUISICION  DE ACTIVOS NO FINANCIEROS 2021</t>
  </si>
  <si>
    <t>ADQUISICION DE CONTAINER VIALIDAD ATACAMA</t>
  </si>
  <si>
    <t>ADQUISICION DE MOBILIARIO Y OTROS REGION DE ATACAMA</t>
  </si>
  <si>
    <t>ADQUISICION DE MAQUINAS, EQUIPOS PRODUCTIVOS Y ACCESORIOS REGION DE ATACAMA</t>
  </si>
  <si>
    <t>ADQUISICION DE EQUIPOS MENORES DIRECCION DE VIALIDAD REGION DE ATACAMA</t>
  </si>
  <si>
    <t>ADQUISICIÓN MAQUINARIAS Y EQUIPOS MENORES VIALIDAD REGION DE COQUIMBO 2021</t>
  </si>
  <si>
    <t>2021 CONTENEDORES REGIONAL, REGION DE VALPARAISO</t>
  </si>
  <si>
    <t>2021 EQUIPOS MENORES PROVINCIA DE LOS ANDES</t>
  </si>
  <si>
    <t>2021 EQUIPAMIENTO CAMPAMENTO PORTILLO</t>
  </si>
  <si>
    <t>2021 EQUIPOS MENORES PROVINCIA DE VALPARAISO</t>
  </si>
  <si>
    <t>2021 EQUIPOS MENORES PROVINCIA DE SAN FELIPE</t>
  </si>
  <si>
    <t>2021 EQUIPOS MENORES PROVINCIA DE SAN ANTONIO</t>
  </si>
  <si>
    <t>2021 ADMINISTRACION DIRECTA EQUIPOS MENORES VIALIDAD REGION DE VALPARAISO</t>
  </si>
  <si>
    <t>2021 EQUIPOS MENORES ISLA DE PASCUA</t>
  </si>
  <si>
    <t>2021 EQUIPOS MENORES LABORATORIO ADM. DIRECTA, REGION DE VALPARAISO</t>
  </si>
  <si>
    <t>ADQUISICIÓN DE BODEGAS MODULARES, TIPO CONTAINER</t>
  </si>
  <si>
    <t>ADQUISICIÓN DE MOBILIARIO PARA FUNCIONARIOS DE LA DIRECCIÓN DE VIALIDAD, REGIÓN DEL LIBERTADOR BERNARDO O HIGGINS</t>
  </si>
  <si>
    <t>ADQUISICIÓN DE CINCO (5) TERMÓMETROS K9, PARA SER UTILIZADOS EN LAS DEPENDENCIAS DE VIALIDAD REGIÓN DE O´HIGGINS.</t>
  </si>
  <si>
    <t>REPARACIÓN Y MANTENCIÓN DE AIRE ACONDICIONADO EDIFICIO REGIONAL.</t>
  </si>
  <si>
    <t>ADQUISICIÓN DE TORRE DE ILUMINACIÓN, VIALIDAD REGIÓN DE O HIGGINS</t>
  </si>
  <si>
    <t>ADQUISICIÓN DE MAQUINARIAS Y EQUIPOS PARA LA PRODUCCIÓN DIRECCIÓN DE VIALIDAD, REGIÓN DEL MAULE - AÑO 2021.-</t>
  </si>
  <si>
    <t>APILADORA MANUAL HIDRÁULICA PARA BODEGA - PROVINCIA DE LINARES</t>
  </si>
  <si>
    <t>MOBILIARIO REGIÓN DEL BIOBÍO 2021</t>
  </si>
  <si>
    <t>BIENES MUEBLES PARA HABILITACIÓN DE PLAZAS</t>
  </si>
  <si>
    <t>MAQUINARIAS Y EQUIPOS MENORES ADMINISTRACIÓN DIRECTA Y LABORATORIO REGIÓN DEL BIOBIO 2021</t>
  </si>
  <si>
    <t>REGION CONTAINER PARA OFICINAS VIALIDAD REGIÓN DE LA ARAUCANÍA</t>
  </si>
  <si>
    <t>REGION ADQUISICIÓN DE EQUIPOS PRODUCTIVOS VIALIDAD REGIÓN DE LA ARAUCANÍA 2021</t>
  </si>
  <si>
    <t>GLOBAL DE GASTOS GENERALES 2021 - REGIONAL - LOS LAGOS</t>
  </si>
  <si>
    <t>GLOBAL DE GASTOS ADM. DIRECTA - REGION DE LOS LAGOS</t>
  </si>
  <si>
    <t>ESTUFA A PELET PROVINCIAL COYHAIQUE Y OTROS MENORES</t>
  </si>
  <si>
    <t>REFRIGERADOR COMEDOR MOVIL FAENA PROVINCIAL COYHAIQUE</t>
  </si>
  <si>
    <t>EQUIPOS Y ACCESORIOS PARA FUNCIONAMIENTO, PRODUCCIÓN Y MANTENIMIENTO EN FAENAS DRV</t>
  </si>
  <si>
    <t>GLOBAL DE GASTO MAQUINARIAS, EQUIPOS Y OTROS(2021)</t>
  </si>
  <si>
    <t>ADQUISICIÓN DE CONTAINER TIPO OFICINA DV RM 2021</t>
  </si>
  <si>
    <t>ADQUISICIÓN ESTUFAS PLAZA DE PESAJE DV RM 2021</t>
  </si>
  <si>
    <t>ADQUISICIÓN DE MÁQUINAS Y EQUIPOS PARA LA PRODUCCIÓN DV RM AÑO 2021</t>
  </si>
  <si>
    <t>ACTIVOS NO FINANCIEROS AÑO 2021-VIALIDAD REGION XIV DE LOS RIOS</t>
  </si>
  <si>
    <t>EQUIPOS MENORES PARA LA DIRECCION DE VIALIDAD REGION DE ARICA Y PARINACOTA</t>
  </si>
  <si>
    <t>EQUIPOS DE RADIO PARA LA DIRECCION DE VIALIDAD REGION DE ARICA Y PARINACOTA</t>
  </si>
  <si>
    <t>ADQUISICIÓN DE OFICINAS MODULARES ÑUBLE 2021</t>
  </si>
  <si>
    <t>ADQUISICIÓN DE EQUIPOS MENORES AÑO 2021 - REGIÓN DE ÑUBLE</t>
  </si>
  <si>
    <t>EQUIPOS DE LABORATORIO</t>
  </si>
  <si>
    <t>EXPROPIACION(ES) SENTENCIA CAUSA ROL C-2578-2011 LOTE(S) Nº 73-A CAMINO MEJORAMIENTO RUTA K-175, SECTOR TRES ESQUINAS - LAS TRANCAS, KM 8,306.62 AL KM 25,735.24</t>
  </si>
  <si>
    <t>DPTO. MAQUINARIA, ADQUISICIÓN DE TOLVA SALERA, PARA LA DIRECCIÓN DE VIALIDAD.</t>
  </si>
  <si>
    <t>DPTO. MAQUINARIA, ADQUISICIÓN DE 7 CAMIONES COMBUSTIBLE PARA LA DIRECCIÓN DE VIALIDAD.</t>
  </si>
  <si>
    <t>DPTO. MAQUINARIA, ADQUISICIÓN DE FURGÓN PARA LABORATORIO NACIONAL DE LA DIRECCIÓN DE VIALIDAD.</t>
  </si>
  <si>
    <t>ADQUISICIÓN DE 5 SILLAS PARA LA SUBDIRECCIÓN DE PRESUPUESTO Y FINANZAS</t>
  </si>
  <si>
    <t>ADQUISICIÓN DE SILLAS OPERATIVAS DE OFICINA</t>
  </si>
  <si>
    <t>DPTO. MAQUINARIA, ADQUISICION DE 5 ESTACIONES DE TRABAJO Y 2 CAJONERAS PARA EL SUBDEPARTAMENTO DE MAESTRANZA DIRECCION DE VIALIDAD.</t>
  </si>
  <si>
    <t>DPTO. MAQUINARIA, ADQUISICION DE 6 SILLAS PARA SALA DE REUNIONES DEL SUBDEPARTAMENTO DE MAESTRANZA, DIRECCION DE VIALIDAD.</t>
  </si>
  <si>
    <t>ADQUISICIÓN DE PANELERÍA DE ALUMINIO PARA FUNCIONARIOS DE LA OFICINA 317</t>
  </si>
  <si>
    <t>ADQUISICIÓN DE 9 UNIDADES DE SILLAS DE VISITA Y 1 UNIDAD DE SILLA DE ESCRITORIO</t>
  </si>
  <si>
    <t>ADQUISICIÓN DE UNA (1) SILLA DE JEFATURA DIVISIÓN JURÍDICA</t>
  </si>
  <si>
    <t>ADQUISICIÓN DE ADQUISICIÓN DE DOS (2) SILLAS ERGONÓMICAS POR PRESCRIPCIÓN MÉDICAS PARA LAS FUNCIONARIAS JESSIE ALEGRÍA JARA Y ANGÉLICA FUENTES CANTILLANA FUNCIONARIA DE LA SUBDIRECCIÓN DE OBRAS</t>
  </si>
  <si>
    <t>ADQUISICIÓN DE 4 SILLAS ERGONOMÉTRICAS PARA FUNCIONARIOS DE PLAZAS DE PESAJE LOS ÁNGELES</t>
  </si>
  <si>
    <t>ADQUISICIÓN DE SILLAS PARA EL FUNCIONARIO JUAN CARLOS SOTO</t>
  </si>
  <si>
    <t>ADQUISICIÓN DE TRES (3) SILLAS DEL TIPO ERGONÓMICAS PARA LOS SIGUIENTES FUNCIONARIOS DE LA SDO</t>
  </si>
  <si>
    <t>ADQUISICIÓN DE SILLAS PARA DPTO. LICITACIONES</t>
  </si>
  <si>
    <t>ADQUISICIÓN DE 2 SILLAS EJECUTIVAS PARA PERSONAL DEL SUBDEPTO. DE CAMINOS BÁSICOS</t>
  </si>
  <si>
    <t>ADQUISICIÓN DE SIETE (7) SILLAS DEL TIPO ERGONÓMICAS PARA LOS SIGUIENTES FUNCIONARIOS DE LA SDO: BRUNO PERUZZI MEJÍAS - RENZO SILVA FIGUEROA - MARIO LAY FUENZALIDA - CRISTIAN SOLÍS CHÁVEZ - AURA AGURTO FUENTES - MARCELA FIGUEROA LINARES - JUAN URIBE OLIVA</t>
  </si>
  <si>
    <t>ADQUISICIÓN DE DOS SILLAS DE ESCRITORIO OFICINA 342</t>
  </si>
  <si>
    <t>ADQUISICIÓN DE 7 ALA BUCK PARA EL DEPARTAMENTO DE SECRETARÍA TÉCNICA DE LA DIVISIÓN DE GESTIÓN Y DIFUSIÓN</t>
  </si>
  <si>
    <t>ADQUISICIÓN DE 5 GABINETES PARA EL DEPARTAMENTO DE SECRETARÍA TÉCNICA DE LA DIVISIÓN DE GESTIÓN Y DIFUSIÓN</t>
  </si>
  <si>
    <t>ADQUISICIÓN DE 7 ESCRITORIOS PARA EL DEPARTAMENTO DE SECRETARÍA TÉCNICA DE LA DIVISIÓN DE GESTIÓN Y DIFUSIÓN</t>
  </si>
  <si>
    <t>ADQUISICION DE UNA SILLA PARA LA FUNCIONARIA GLORIA MARIN</t>
  </si>
  <si>
    <t>DPTO. MAQUINARIAS, ADQUISICION DE 2 SOFA DE TRES CUERPOS PARA EL SUBDEPARTAMENTO DE MAESTRANZA DE LA DIRECCION DE VIALDIAD</t>
  </si>
  <si>
    <t>ADQUISICIÓN DE UNA (1) SILLA DE OFICINA PARA JEFATURA SUBROGANTE Y DOS (2) SILLAS PARA ABOGADOS, DIVISIÓN JURÍDICA</t>
  </si>
  <si>
    <t>ADQUISICIÓN DE MUEBLES TIPO GABINETE Y ESTANTES PARA LAS OFICINAS SECTOR 317.</t>
  </si>
  <si>
    <t>ADQUISICION DE SILLAS ERGONOMETRICAS</t>
  </si>
  <si>
    <t>ADQUISICIÓN DE MOBILIARIO PARA DEPARTAMENTO DE SEGURIDAD VIAL</t>
  </si>
  <si>
    <t>ADQUISICIÓN DE SILLA ERGONÓMICA</t>
  </si>
  <si>
    <t>ADQUISICION DE 4 SILLAS PARA GASTO CORRIENTE</t>
  </si>
  <si>
    <t>SP Nº 218 ADQUISICIÓN DE MESÓN PARA LA OFICINA DE PARTES</t>
  </si>
  <si>
    <t>SP Nº 220 ADQUISICIÓN DE SILLA ERGONOMÉTRICA</t>
  </si>
  <si>
    <t>ADQUISICIÓN DE 4 ESTANTES CON LLAVE</t>
  </si>
  <si>
    <t>ADQUISICIÓN DE UN TERMO ELÉCTRICO PARA LA UNIDAD DE PEAJE</t>
  </si>
  <si>
    <t>ADQUISICIÓN DE TRES (3) REFRIGERADOR MODELO FRIGOBAR CARROMATOS UTILIZADOS EN LOS TRABAJOS DE SONDAJES Y MECANOS DEL DEPARTAMENTO PUENTES.</t>
  </si>
  <si>
    <t>ADQUISICIÓN DE 2 AIRES ACONDICIONADOS OFICINA SECRETARIA TÉCNICA</t>
  </si>
  <si>
    <t>ADQUISICIÓN DE TERMOVENTILADORES Y HORNO ELÉCTRICO PARA LA COCINA DE LA DIRECCIÓN</t>
  </si>
  <si>
    <t>ADQUISICIÓN DE ESTABILIZADOR DE CÁMARA</t>
  </si>
  <si>
    <t>ADQUISICIÓN DE UN (1) EQUIPO DE AA DE 24000 BTU PARA SDO</t>
  </si>
  <si>
    <t>ADQUISICIÓN DE 2 TELEVISORES SMART TV 29 O 32 PULGADAS.</t>
  </si>
  <si>
    <t>SP Nº 219 ADQUISICIÓN DE 5 EQUIPOS DE AIRE ACONDICIONADO.</t>
  </si>
  <si>
    <t>ADQUISICIÓN DE 7 TELEVISORES DE 32 PULGADAS</t>
  </si>
  <si>
    <t>DPTO. MAQUINARIA, ADQUISICION DE GENERADOR PARA LA DIRECCION DE VIALIDAD.</t>
  </si>
  <si>
    <t>SP Nº 177 ADQUISICIÓN DE EQUIPOS DE LABORATORIOS A NIVEL NACIONAL</t>
  </si>
  <si>
    <t>ADQUISICIÓN DE EQUIPOS DE LABORATORIOS</t>
  </si>
  <si>
    <t>DPTO. MAQUINARIA. ADQUISICIÓN DE 3 MOTONIVELADORAS 6X4 PARA LA DIRECCIÓN DE VIALIDAD ID 56.404</t>
  </si>
  <si>
    <t>ADQUISICIÓN DE EQUIPOS TOPOGRÁFICOS REGIONES DE ANTOFAGASTA, COQUIMBO, VALPARAÍSO, METROPOLITANA, BÍO BÍO, ÑUBLE Y LOS RÍOS.</t>
  </si>
  <si>
    <t>DPTO. MAQUINARIA, ADQUISICIÓN DE 3 RETROEXCAVADORAS PARA LA DIRECCIÓN DE VIALIDAD ID 56.069</t>
  </si>
  <si>
    <t>ADQUISICIÓN DE UN EQUIPO DENOMINADO REÓMETRO PARA LA SALA DE QUÍMICA DEL LNV</t>
  </si>
  <si>
    <t>ADQUISICIÓN DE UN EQUIPO ESPECTÓMETRO PARA MEDIR LA CALIDAD DE ACERO EN LOS PUENTES</t>
  </si>
  <si>
    <t>ADQUISICIÓN DE GENERADORES PARA LAS SALAS DEL LNV</t>
  </si>
  <si>
    <t>DPTO. MAQUINARIA, ADQUISICIÓN DE MINICARGADOR PARA LA DIRECCIÓN DE VIALIDAD.</t>
  </si>
  <si>
    <t>DPTO. MAQUINARIA, ADQUISICION DE GRUA HORQUILLA MARCA KOMATSU PARA LA DIRECCION DE VIALIDAD.</t>
  </si>
  <si>
    <t>DPTO. MAQUINARIA, ADQUISICIÓN DE 2 GRUAS HORQUILLAS PARA LA DIRECCIÓN DE VIALIDAD</t>
  </si>
  <si>
    <t>DPTO. MAQUINARIA, ADQUISICIÓN DE 1 MINICARGADOR, MARCA BOBCAT S650 PARA LA DIRECCIÓN DE VIALIDAD.</t>
  </si>
  <si>
    <t>DPTO. MAQUINARIA, ADQUISICIÓN DE 5 GENERADORES PARA LA DIRECCIÓN DE VIALIDAD.</t>
  </si>
  <si>
    <t>DPTO. MAQUINARIA, ADQUISICION DE 2 GRUAS PARA LA DIRECCION DE VIALIDAD.</t>
  </si>
  <si>
    <t>DPTO. MAQUINARIA, ADQUISICIÓN DE BALDE PARA TRASVASIJE DE NIEVE PARA LA DIRECCIÓN DE VIALIDAD.</t>
  </si>
  <si>
    <t>DPTO. MAQUINARIAS, ADQUISICIÓN DE BRAZO DESBROZADOR PARA LA DIRECCIÓN DE VIALIDAD.</t>
  </si>
  <si>
    <t>DPTO. MAQUINARIA, ADQUISICION DE 2 MOTONIVELADORAS 6X4 PARA LA DIRECCION DE VIALIDAD. ID 58559</t>
  </si>
  <si>
    <t>DPTO. MAQUINARIA, ADQUISICION DE 2 RETROEXCAVADORAS PARA LA DIRECCION DE VIALIDAD. ID 58846</t>
  </si>
  <si>
    <t>DPTO. MAQUINARIA, ADQUISICIÓN DE 1 CARGADOR FRONTAL PARA LA DIRECCIÓN DE VIALIDAD.</t>
  </si>
  <si>
    <t>DPTO. MAQUINARIA, ADQUISICION DE BARRENIEVE PARA LA DIRECCION DE VIALIDAD. ID 5284-9-LR21</t>
  </si>
  <si>
    <t>DPTO, MAQUINARIAS, ADQUISICION DE 2 GRUAS HORQUILLAS PARA LA DIRECCION DE VIALIDAD.</t>
  </si>
  <si>
    <t>ADQUISICIÓN DE DRON MAVIC 2 PROFLY</t>
  </si>
  <si>
    <t>DPTO. MAQUINARIA, ADQUISICIÓN DE BARREDORA PARA LA DIRECCIÓN DE VIALIDAD.</t>
  </si>
  <si>
    <t>ADQUISICIÓN DE MOTOSIERRA NEUMÁTICA Y DISTANCIÓMETRO DIGITAL, EQUIPOS QUE SE NECESITAN PARA CUBRIR TRABAJOS DEL ÁREA DE MECANOS DEL DEPARTAMENTO PUENTES</t>
  </si>
  <si>
    <t>SP 193 1 SERVIDOR TOWER HPE PROLIANT ML350 GEN10</t>
  </si>
  <si>
    <t>SP 196 40 TARJETA DE RED USB D-LINK WIRELESS DWA</t>
  </si>
  <si>
    <t>4 HDD PC HP 900GB 6G SAS 10K RPM SFF-DISCO SERVIDOR</t>
  </si>
  <si>
    <t>ADQUISICIÓN DE LAPTOP-CON S.O HP PROBOOK 430 G7INTEL CORE I7-10510U 16GB 512GB</t>
  </si>
  <si>
    <t>3 UNIDADES VIDEOPROYECTOR EPSON POWERLITE 1785W</t>
  </si>
  <si>
    <t>1 WORKSTATION-LENOVO TS P330-I7-9700-16GB-SSD 1TB</t>
  </si>
  <si>
    <t>10 VIDEOPROYECTOR EPSON POWERLITE</t>
  </si>
  <si>
    <t>COMPRA DE 7 UNIDADES TABLET - IPAD PRO</t>
  </si>
  <si>
    <t>SP Nº 241 ADQUISICION 6 UNIDADES TECLADO APPLE SMART KEYBOARD FOLIO PARA IPAD PRO</t>
  </si>
  <si>
    <t>COMPRA SOP IMAC RETINA 5K 27 Y SISTEMA AUDIO INALÁMBRICO</t>
  </si>
  <si>
    <t>COMPRA DE 100 UNIDADES CAMARAS WEB 1080P</t>
  </si>
  <si>
    <t>COMPRA DE 100 UNIDADES DISCOS SSD</t>
  </si>
  <si>
    <t>COMPRA DE 1 PLOTTER DE CORTE GCC</t>
  </si>
  <si>
    <t>COMPRA DE 2 PLOTTER MULTIFUNCIONAL 36 PULGADAS</t>
  </si>
  <si>
    <t>COMPRA DE 1 UNIDAD UPS APC SMART-UPS SRT 8000VA 230V SRT8KXLI</t>
  </si>
  <si>
    <t>ADQUISICION DE 60 UNIDADES MULTIPUERTO DOCKING STATION USB-C</t>
  </si>
  <si>
    <t>ADQUISICIÓN DE 15 COMPUTADORES DESKTOP</t>
  </si>
  <si>
    <t>LICENCIA DE SOFTWARE BIM</t>
  </si>
  <si>
    <t>1 LICENCIA CISCO 5AP ADDER LICENSE FOR THE 5508 CONTROLLER</t>
  </si>
  <si>
    <t>2 UNIDADES ACCESS POINT CISCO AIRONET AIR-AP3802I-A-K9</t>
  </si>
  <si>
    <t>PAGO DE MANTENCIÓN ANUAL LICENCIAS SAP2000</t>
  </si>
  <si>
    <t>ADQUISICIÓN DE 10 LICENCIAS SUM SAP PLUS V16</t>
  </si>
  <si>
    <t>ADQUISICION DE 20 LICENCIAS AUTODESK AEC ARCHITECTURE ENGINEERING Y CONSTRUCTION COLLECTION  SINGLE-USER ELD 3-YEAR SUBSCRIPTION</t>
  </si>
  <si>
    <t>ADQUISICIÓN DE 60 LICENCIAS ACROBAT PRO MULTIPLE PLATFORMS LATIN AMERICAN SPANISH (PERPETUA)</t>
  </si>
  <si>
    <t>SP Nº 185 PAGO DE MANTENCIÓN DE 1 AÑO PARA SOFTWARE TRIMBLE BUSINESS CENTER SURVEY ADVANCED - TBC</t>
  </si>
  <si>
    <t>ADQUISICION DE 8 LICENCIAS WIN SERVER DATACENTER OLP NL GOV CORELIC QLFD</t>
  </si>
  <si>
    <t>SERVICIO:0254</t>
  </si>
  <si>
    <t>ADQUISICIÓN DE ACTIVOS NO FINANCIEROS 2021 MAQUINAS Y  EQUIPOS DE OFICINA</t>
  </si>
  <si>
    <t>ADQUISICION DE MOBILIARIO AÑO 2021 FET-COVID-19.</t>
  </si>
  <si>
    <t>ADQUISICION DE TERMOMETROS DIGITALES AÑO 2021 FET-COVID-19.</t>
  </si>
  <si>
    <t>ADQUISCION DE MOBILIARIO REGION DE ATACAMA PROGRAMA FET COVID</t>
  </si>
  <si>
    <t>ADQUISICION DE MAQUINARIAS Y EQUIPOS DE OFICINA PROGRAMA FET-COVID 19</t>
  </si>
  <si>
    <t>ADQUISICION DE MOTONIVELADORAS REGION DE ATACAMA PROGRAMA FET COVID-19</t>
  </si>
  <si>
    <t>AQUISICIÓN DE MOBILIARIO VIALIDAD REGION DE COQUIMBO 2021</t>
  </si>
  <si>
    <t>ELEMENTOS DE PROTECCIÓN PERSONAL Y OTROS FET COVID-19 (2021)</t>
  </si>
  <si>
    <t>2021 MOBILIARIO OF. REGIONAL VALPARAISO</t>
  </si>
  <si>
    <t>2021 FET-COVID-19 TERMOMETROS</t>
  </si>
  <si>
    <t>2021 EQUIPOS MENORES ISLA DE PASCUA, REGION DE VALPARAISO</t>
  </si>
  <si>
    <t>ADQUISICIÓN MOBILIARIO PARA FUNCIONARIOS CONTRATADOS POR LA LEY N° 21.288, QUE CREA FONDOS DE EMERGENCIA TRANSITORIOS COVID-19</t>
  </si>
  <si>
    <t>TERMÓMETROS DIGITALES.</t>
  </si>
  <si>
    <t>ADQUISICIÓN DE TERMÓMETROS DIGITALES PARA LA VII REGIÓN.-</t>
  </si>
  <si>
    <t>MOBILIARIO FET- COVID 19 REGIÓN DEL BIOBIO</t>
  </si>
  <si>
    <t>GASTOS INSUMOS DE PREVENCIÓN E HIGIENE 2021 REGIÓN BIOBIO FET COVID</t>
  </si>
  <si>
    <t>REGION MOBILIARIO OFICINA PARA PERSONAL RECUPERACIÓN EMPLEO VIALIDAD REGIÓN DE LA ARACANÍA</t>
  </si>
  <si>
    <t>MAQUINARIAS Y EQUIPOS DE OFICINA VIALIDAD REGIÓN DE LA ARAUCANÍA</t>
  </si>
  <si>
    <t>GASTOS GENERALES REGION DE LOS LAGOS FET.COVID</t>
  </si>
  <si>
    <t>GLOBAL GASTOS GENERALES FET COVID - REGIONAL</t>
  </si>
  <si>
    <t>MOBILIARIO OFICINA PERSONAL COVID-19</t>
  </si>
  <si>
    <t>TERMOMETRO DIGITAL Y OTROS EQUIPAMIENTOS PREVENCION COVID-19</t>
  </si>
  <si>
    <t>GLOBAL DE GASTO MOBILIARIOS Y OTROS FET COVD-19 (2021)</t>
  </si>
  <si>
    <t>GLOBAL DE GASTOS EQUIPOS Y OTROS FET-COVID-19(2021)</t>
  </si>
  <si>
    <t>ADQUISICIÓN DE MOBILIARIO PARA FUNCIONARIOS FET COVID DE LA DV RM 2021</t>
  </si>
  <si>
    <t>ARTÍCULOS ASOCIADOS A COVID-19</t>
  </si>
  <si>
    <t>GASTOS FET COVID -19 AÑO 2021-VIALIDAD REGION DE LOS RIOS.</t>
  </si>
  <si>
    <t>GASTO DE MOBILIARIO FET COVID  VIALIDAD ARICA 2021</t>
  </si>
  <si>
    <t>ADQUISICIÓN DE ACTIVOS NO FINANCIEROS</t>
  </si>
  <si>
    <t>DPTO. MAQUINARIA, ADQUISICIÓN DE 13 CAMIONETAS 4X4, PARA LA DIRECCIÓN DE VIALIDAD (FET - COVID-19)</t>
  </si>
  <si>
    <t>DPTO. MAQUINARIA, ADQUISICIÓN DE 5 CAMIONES PLANOS PARA LA DIRECCIÓN DE VIALIDAD (FET - COVID-19).</t>
  </si>
  <si>
    <t>DPTO. MAQUINARIA, ADQUISICIÓN DE 2 CAMIONES TOLVA PARA LA DIRECCIÓN DE VIALIDAD (FET - COVID-19).</t>
  </si>
  <si>
    <t>AQUISICION DE SILLAS ERGONOMETRICAS</t>
  </si>
  <si>
    <t>SP Nº 221 ADQUISICIÓN DE 5 SILLAS ERGONOMÉTRICAS.</t>
  </si>
  <si>
    <t>ADQUISICIÓN DE 5 EQUIPOS DE AIRE ACONDICIONADO</t>
  </si>
  <si>
    <t>DPTO. MAQUINARIA, ADQUISICION DE 12 MOTONIVELADORAS 6X4, PARA LA DIRECCION DE VIALIDAD (PROGRAMA FET-COVID19).</t>
  </si>
  <si>
    <t>DPTO. MAQUINARIA, ADQUISICION DE 2 MOTONIVELADORAS 6X6, PARA LA DIRECCION DE VIALIDAD (PROGRAMA FET-COVID19).</t>
  </si>
  <si>
    <t>DPTO. MAQUINARIA, ADQUISICIÓN DE BULLDOZER PARA LA DIRECCIÓN DE VIALIDAD (PROGRAMA FET - COVID19)</t>
  </si>
  <si>
    <t>DPTO. MAQUINARIA, ADQUISICION DE EXCAVADORA PARA LA DIRECCION DE VIALIDAD. (FET - COVID-19)</t>
  </si>
  <si>
    <t>DPTO. MAQUINARIA, ADQUISICIÓN DE 2 RETROEXCAVADORAS PARA LA DIRECCIÓN DE VIALIDAD (PROGRAMA FET - COVID19)</t>
  </si>
  <si>
    <t>DPTO. MAQUINARIAS, ADQUISICIÓN DE 2 RODILLOS COMPACTADORES DE 1 TAMBOR PARA LA DIRECCIÓN DE VIALIDAD.</t>
  </si>
  <si>
    <t>DPTO. MAQUINARIAS, ADQUISICIÓN DE RODILLO NEUMÁTICO PARA LA DIRECCIÓN DE VIALIDAD.</t>
  </si>
  <si>
    <t>DPTO. MAQUINARIAS, ADQUISICIÓN DE EXCAVADORA PARA LA DIRECCIÓN DE VIALIDAD.</t>
  </si>
  <si>
    <t>DPTO. MAQUINARIA, ADQUISICION DE 2 TRACTORES DESBROZADORES PARA LA DIRECCION DE VIALIDAD.</t>
  </si>
  <si>
    <t>DPTO. MAQUINARIA, ADQUISICION DE 3 MINICARGADORES PARA LA DIRECCCION DE VIALIDAD.</t>
  </si>
  <si>
    <t>DPTO. MAQUINARIAS, ADQUISICION DE GRAVILLADORA AUTOPROPULSADA PARA LA DIRECCION DE VIALIDAD.</t>
  </si>
  <si>
    <t>DPTO. MAQUINARIAS, ADQUISICIÓN DE 9 GRÚAS PLUMA, PARA LA DIRECCIÓN DE VIALIDAD.</t>
  </si>
  <si>
    <t>DPTO. MAQUINARIA, ADQUISICION DE 3 GRUAS HORQUILLAS PARA LA DIRECCION DE VIALIDAD.</t>
  </si>
  <si>
    <t>COMPRA DE MATERIALES DE MANTENCIÓN GENERAL ASOCIADOS A HABILITACIÓN Y REPARACIÓN DE DEPENDENCIAS ASOCIADOS AL INGRESO DE FUNCIONARIOS FET COVID-19.</t>
  </si>
  <si>
    <t>DPTO. MAQUINARIAS, ADQUISICIÓN DE 3 MOTONIVELADORA 6X4 PARA LA DIRECCIÓN DE VIALIDAD.</t>
  </si>
  <si>
    <t>DPTO. MAQUINARIA, ADQUISICIÓN DE BULLDOZER PARA LA DIRECCIÓN DE VIALIDAD (PROGRAMA FET - COVID19).</t>
  </si>
  <si>
    <t>ADQUISICIÓN DE ANALIZADOR DE FERRITAS Y SISTEMA SATELITAL (GPS), EQUIPOS QUE SE NECESITAN PARA CUBRIR LOS TRABAJOS DE CONSERVACIÓN PARA ESTAS ESTRUCTURAS A CARGO DEL DEPARTAMENTO PUENTES</t>
  </si>
  <si>
    <t>ADQUISICIÓN DE UN CONECTOR TIPO CARDÁN PARA SER INSTALADO EN EL DRON MARCA BJI, MODELO MATRICE 210 QUE POSEE EL SUBDEPARTAMENTO DE CONSERVACIÓN DE PUENTES.</t>
  </si>
  <si>
    <t>COMPRA DE 109 UNIDADES LAPTOP GAMA 3(INTEL CORE I7/AMD RYZEN 7EQUIVALENTE), RAM 8GB, DISCO SSD 512GB, PANTALLA 15 O SUPERIOR</t>
  </si>
  <si>
    <t>ADQUISICIÓN DE 53 UNIDADES LAPTOP GAMA 3</t>
  </si>
  <si>
    <t>ADQUISICIÓN DE 90 UNIDADES LAPTOP GAMA 2</t>
  </si>
  <si>
    <t>ADQUISICIÓN DE 13 COMPUTADORES DESKTOP</t>
  </si>
  <si>
    <t>ADQUISICION DE 6 IMPRESORAS MULTIFUNCIONALES</t>
  </si>
  <si>
    <t>SERVICIO:</t>
  </si>
  <si>
    <t>SERVICIO: AGUA POTABLE RURAL</t>
  </si>
  <si>
    <t>Compra Mobiliario Oficina Calama</t>
  </si>
  <si>
    <t>Terminado y Pagado</t>
  </si>
  <si>
    <t>Compra Mobiliario Oficina Agustinas</t>
  </si>
  <si>
    <t>Compra Mobiliario APR Sillas</t>
  </si>
  <si>
    <t>Compra Mobiliario APR Escritorios, Cajoneras y Otros</t>
  </si>
  <si>
    <t>Equipos Computacionales y Periféricosm (Compra)</t>
  </si>
  <si>
    <t>Licencias</t>
  </si>
  <si>
    <t>SERVICIO: DIRECCIÓN DE OBRAS HIDRÁULICAS</t>
  </si>
  <si>
    <t>Sentencia Judicial</t>
  </si>
  <si>
    <t>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</si>
</sst>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_ ;_ * \-#,##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2" borderId="1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3" fontId="0" fillId="0" borderId="1" xfId="0" applyNumberFormat="1" applyBorder="1"/>
    <xf numFmtId="14" fontId="0" fillId="0" borderId="1" xfId="0" applyNumberFormat="1" applyFill="1" applyBorder="1"/>
    <xf numFmtId="9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6" fontId="0" fillId="0" borderId="1" xfId="0" applyNumberFormat="1" applyBorder="1" applyAlignment="1">
      <alignment vertical="center"/>
    </xf>
    <xf numFmtId="0" fontId="1" fillId="2" borderId="11" xfId="0" applyFont="1" applyFill="1" applyBorder="1" applyAlignment="1">
      <alignment horizontal="center" vertical="center" wrapText="1"/>
    </xf>
    <xf numFmtId="0" fontId="5" fillId="0" borderId="0" xfId="0" applyFont="1"/>
    <xf numFmtId="164" fontId="0" fillId="0" borderId="14" xfId="1" applyFont="1" applyBorder="1" applyAlignment="1">
      <alignment vertical="center"/>
    </xf>
    <xf numFmtId="164" fontId="0" fillId="0" borderId="1" xfId="1" applyFont="1" applyBorder="1" applyAlignment="1">
      <alignment vertical="center"/>
    </xf>
    <xf numFmtId="164" fontId="0" fillId="0" borderId="0" xfId="0" applyNumberFormat="1"/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1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</cellXfs>
  <cellStyles count="2">
    <cellStyle name="Millares [0]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6"/>
  <sheetViews>
    <sheetView workbookViewId="0">
      <selection activeCell="B4" sqref="B4:H6"/>
    </sheetView>
  </sheetViews>
  <sheetFormatPr baseColWidth="10" defaultRowHeight="15" x14ac:dyDescent="0.25"/>
  <sheetData>
    <row r="4" spans="2:8" x14ac:dyDescent="0.25">
      <c r="B4" t="s">
        <v>19</v>
      </c>
    </row>
    <row r="5" spans="2:8" x14ac:dyDescent="0.25">
      <c r="B5" s="52" t="s">
        <v>0</v>
      </c>
      <c r="C5" s="53"/>
      <c r="D5" s="53"/>
      <c r="E5" s="53"/>
      <c r="F5" s="53"/>
      <c r="G5" s="53"/>
      <c r="H5" s="54"/>
    </row>
    <row r="6" spans="2:8" ht="61.5" customHeight="1" x14ac:dyDescent="0.25">
      <c r="B6" s="55"/>
      <c r="C6" s="56"/>
      <c r="D6" s="56"/>
      <c r="E6" s="56"/>
      <c r="F6" s="56"/>
      <c r="G6" s="56"/>
      <c r="H6" s="57"/>
    </row>
  </sheetData>
  <mergeCells count="1">
    <mergeCell ref="B5:H6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1"/>
  <sheetViews>
    <sheetView tabSelected="1" zoomScale="80" zoomScaleNormal="80" workbookViewId="0">
      <selection activeCell="B8" sqref="B8"/>
    </sheetView>
  </sheetViews>
  <sheetFormatPr baseColWidth="10" defaultColWidth="10.85546875" defaultRowHeight="15.75" x14ac:dyDescent="0.25"/>
  <cols>
    <col min="1" max="1" width="2.7109375" style="40" customWidth="1"/>
    <col min="2" max="2" width="23.140625" style="40" customWidth="1"/>
    <col min="3" max="4" width="10.85546875" style="39"/>
    <col min="5" max="5" width="38.42578125" style="40" customWidth="1"/>
    <col min="6" max="7" width="8.85546875" style="40" customWidth="1"/>
    <col min="8" max="8" width="10.42578125" style="40" bestFit="1" customWidth="1"/>
    <col min="9" max="13" width="8.85546875" style="40" customWidth="1"/>
    <col min="14" max="14" width="12" style="40" customWidth="1"/>
    <col min="15" max="15" width="8.85546875" style="40" customWidth="1"/>
    <col min="16" max="16" width="11.42578125" style="40" customWidth="1"/>
    <col min="17" max="17" width="11.85546875" style="40" customWidth="1"/>
    <col min="18" max="18" width="8.85546875" style="40" customWidth="1"/>
    <col min="19" max="16384" width="10.85546875" style="40"/>
  </cols>
  <sheetData>
    <row r="2" spans="2:18" x14ac:dyDescent="0.25">
      <c r="B2" s="38" t="s">
        <v>18</v>
      </c>
    </row>
    <row r="3" spans="2:18" x14ac:dyDescent="0.25">
      <c r="B3" s="40" t="s">
        <v>255</v>
      </c>
    </row>
    <row r="6" spans="2:18" x14ac:dyDescent="0.25">
      <c r="B6" s="69" t="s">
        <v>17</v>
      </c>
      <c r="C6" s="69" t="s">
        <v>1</v>
      </c>
      <c r="D6" s="69" t="s">
        <v>2</v>
      </c>
      <c r="E6" s="69" t="s">
        <v>16</v>
      </c>
      <c r="F6" s="72" t="s">
        <v>20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4"/>
    </row>
    <row r="7" spans="2:18" s="42" customFormat="1" x14ac:dyDescent="0.25">
      <c r="B7" s="70"/>
      <c r="C7" s="70"/>
      <c r="D7" s="70"/>
      <c r="E7" s="71"/>
      <c r="F7" s="41" t="s">
        <v>3</v>
      </c>
      <c r="G7" s="41" t="s">
        <v>4</v>
      </c>
      <c r="H7" s="41" t="s">
        <v>5</v>
      </c>
      <c r="I7" s="41" t="s">
        <v>6</v>
      </c>
      <c r="J7" s="41" t="s">
        <v>7</v>
      </c>
      <c r="K7" s="41" t="s">
        <v>8</v>
      </c>
      <c r="L7" s="41" t="s">
        <v>9</v>
      </c>
      <c r="M7" s="41" t="s">
        <v>10</v>
      </c>
      <c r="N7" s="41" t="s">
        <v>11</v>
      </c>
      <c r="O7" s="41" t="s">
        <v>12</v>
      </c>
      <c r="P7" s="41" t="s">
        <v>13</v>
      </c>
      <c r="Q7" s="41" t="s">
        <v>14</v>
      </c>
      <c r="R7" s="41" t="s">
        <v>15</v>
      </c>
    </row>
    <row r="8" spans="2:18" s="47" customFormat="1" ht="30.75" customHeight="1" x14ac:dyDescent="0.25">
      <c r="B8" s="43" t="s">
        <v>256</v>
      </c>
      <c r="C8" s="44">
        <v>44228</v>
      </c>
      <c r="D8" s="44">
        <v>44256</v>
      </c>
      <c r="E8" s="45" t="s">
        <v>257</v>
      </c>
      <c r="F8" s="46"/>
      <c r="G8" s="46"/>
      <c r="H8" s="46">
        <v>639.62599999999998</v>
      </c>
      <c r="I8" s="46"/>
      <c r="J8" s="46"/>
      <c r="K8" s="46"/>
      <c r="L8" s="46"/>
      <c r="M8" s="46"/>
      <c r="N8" s="46"/>
      <c r="O8" s="46"/>
      <c r="P8" s="46"/>
      <c r="Q8" s="46"/>
      <c r="R8" s="46">
        <f>SUM(F8:Q8)</f>
        <v>639.62599999999998</v>
      </c>
    </row>
    <row r="9" spans="2:18" s="47" customFormat="1" ht="30.75" customHeight="1" x14ac:dyDescent="0.25">
      <c r="B9" s="43" t="s">
        <v>258</v>
      </c>
      <c r="C9" s="44">
        <v>44228</v>
      </c>
      <c r="D9" s="44">
        <v>44256</v>
      </c>
      <c r="E9" s="45" t="s">
        <v>257</v>
      </c>
      <c r="F9" s="46"/>
      <c r="G9" s="46"/>
      <c r="H9" s="46">
        <v>7526.9870000000001</v>
      </c>
      <c r="I9" s="46"/>
      <c r="J9" s="46"/>
      <c r="K9" s="46"/>
      <c r="L9" s="46"/>
      <c r="M9" s="46"/>
      <c r="N9" s="46"/>
      <c r="O9" s="46"/>
      <c r="P9" s="46"/>
      <c r="Q9" s="46"/>
      <c r="R9" s="46">
        <f>SUM(F9:Q9)</f>
        <v>7526.9870000000001</v>
      </c>
    </row>
    <row r="10" spans="2:18" s="47" customFormat="1" ht="30.75" customHeight="1" x14ac:dyDescent="0.25">
      <c r="B10" s="43" t="s">
        <v>259</v>
      </c>
      <c r="C10" s="44">
        <v>44378</v>
      </c>
      <c r="D10" s="44">
        <v>44409</v>
      </c>
      <c r="E10" s="45" t="s">
        <v>257</v>
      </c>
      <c r="F10" s="46"/>
      <c r="G10" s="46"/>
      <c r="H10" s="46"/>
      <c r="I10" s="46"/>
      <c r="J10" s="46"/>
      <c r="K10" s="46"/>
      <c r="L10" s="46"/>
      <c r="M10" s="46">
        <v>3721.8319999999999</v>
      </c>
      <c r="N10" s="46"/>
      <c r="O10" s="46"/>
      <c r="P10" s="46"/>
      <c r="Q10" s="46"/>
      <c r="R10" s="46">
        <f t="shared" ref="R10:R21" si="0">SUM(F10:Q10)</f>
        <v>3721.8319999999999</v>
      </c>
    </row>
    <row r="11" spans="2:18" s="47" customFormat="1" ht="47.25" x14ac:dyDescent="0.25">
      <c r="B11" s="43" t="s">
        <v>260</v>
      </c>
      <c r="C11" s="44">
        <v>44409</v>
      </c>
      <c r="D11" s="44">
        <v>44440</v>
      </c>
      <c r="E11" s="45" t="s">
        <v>257</v>
      </c>
      <c r="F11" s="46"/>
      <c r="G11" s="46"/>
      <c r="H11" s="46"/>
      <c r="I11" s="46"/>
      <c r="J11" s="46"/>
      <c r="K11" s="46"/>
      <c r="L11" s="46"/>
      <c r="M11" s="46"/>
      <c r="N11" s="46">
        <v>14310.772999999999</v>
      </c>
      <c r="O11" s="46"/>
      <c r="P11" s="46"/>
      <c r="Q11" s="46"/>
      <c r="R11" s="46">
        <f t="shared" si="0"/>
        <v>14310.772999999999</v>
      </c>
    </row>
    <row r="12" spans="2:18" s="47" customFormat="1" ht="47.25" x14ac:dyDescent="0.25">
      <c r="B12" s="43" t="s">
        <v>260</v>
      </c>
      <c r="C12" s="44">
        <v>44501</v>
      </c>
      <c r="D12" s="44">
        <v>44531</v>
      </c>
      <c r="E12" s="45" t="s">
        <v>257</v>
      </c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>
        <v>106.45699999999999</v>
      </c>
      <c r="R12" s="46">
        <f t="shared" si="0"/>
        <v>106.45699999999999</v>
      </c>
    </row>
    <row r="13" spans="2:18" s="47" customFormat="1" ht="47.25" x14ac:dyDescent="0.25">
      <c r="B13" s="43" t="s">
        <v>260</v>
      </c>
      <c r="C13" s="44">
        <v>44501</v>
      </c>
      <c r="D13" s="44">
        <v>44531</v>
      </c>
      <c r="E13" s="45" t="s">
        <v>257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>
        <v>136.285</v>
      </c>
      <c r="R13" s="46">
        <f t="shared" si="0"/>
        <v>136.285</v>
      </c>
    </row>
    <row r="14" spans="2:18" s="47" customFormat="1" ht="30.75" customHeight="1" x14ac:dyDescent="0.25">
      <c r="B14" s="48" t="s">
        <v>261</v>
      </c>
      <c r="C14" s="44">
        <v>44256</v>
      </c>
      <c r="D14" s="44">
        <v>44287</v>
      </c>
      <c r="E14" s="45" t="s">
        <v>257</v>
      </c>
      <c r="F14" s="46"/>
      <c r="G14" s="46"/>
      <c r="H14" s="46"/>
      <c r="I14" s="46">
        <v>665.91099999999994</v>
      </c>
      <c r="J14" s="46"/>
      <c r="K14" s="46"/>
      <c r="L14" s="46"/>
      <c r="M14" s="46"/>
      <c r="N14" s="46"/>
      <c r="O14" s="46"/>
      <c r="P14" s="46"/>
      <c r="Q14" s="46"/>
      <c r="R14" s="46">
        <f t="shared" si="0"/>
        <v>665.91099999999994</v>
      </c>
    </row>
    <row r="15" spans="2:18" s="47" customFormat="1" ht="30.75" customHeight="1" x14ac:dyDescent="0.25">
      <c r="B15" s="48" t="s">
        <v>261</v>
      </c>
      <c r="C15" s="44">
        <v>44409</v>
      </c>
      <c r="D15" s="44">
        <v>44440</v>
      </c>
      <c r="E15" s="45" t="s">
        <v>257</v>
      </c>
      <c r="F15" s="46"/>
      <c r="G15" s="46"/>
      <c r="H15" s="46"/>
      <c r="I15" s="46"/>
      <c r="J15" s="46"/>
      <c r="K15" s="46"/>
      <c r="L15" s="46"/>
      <c r="M15" s="46"/>
      <c r="N15" s="46">
        <v>34256.775999999998</v>
      </c>
      <c r="O15" s="46"/>
      <c r="P15" s="46"/>
      <c r="Q15" s="46"/>
      <c r="R15" s="46">
        <f t="shared" si="0"/>
        <v>34256.775999999998</v>
      </c>
    </row>
    <row r="16" spans="2:18" s="47" customFormat="1" ht="30.75" customHeight="1" x14ac:dyDescent="0.25">
      <c r="B16" s="48" t="s">
        <v>261</v>
      </c>
      <c r="C16" s="44">
        <v>44440</v>
      </c>
      <c r="D16" s="44">
        <v>44470</v>
      </c>
      <c r="E16" s="45" t="s">
        <v>257</v>
      </c>
      <c r="F16" s="46"/>
      <c r="G16" s="46"/>
      <c r="H16" s="46"/>
      <c r="I16" s="46"/>
      <c r="J16" s="46"/>
      <c r="K16" s="46"/>
      <c r="L16" s="46"/>
      <c r="M16" s="46"/>
      <c r="N16" s="46"/>
      <c r="O16" s="46">
        <v>9080.44</v>
      </c>
      <c r="P16" s="46"/>
      <c r="Q16" s="46"/>
      <c r="R16" s="46">
        <f t="shared" si="0"/>
        <v>9080.44</v>
      </c>
    </row>
    <row r="17" spans="2:18" s="47" customFormat="1" ht="30.75" customHeight="1" x14ac:dyDescent="0.25">
      <c r="B17" s="48" t="s">
        <v>261</v>
      </c>
      <c r="C17" s="44">
        <v>44501</v>
      </c>
      <c r="D17" s="44">
        <v>44531</v>
      </c>
      <c r="E17" s="45" t="s">
        <v>257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>
        <v>4349.45</v>
      </c>
      <c r="R17" s="46">
        <f t="shared" si="0"/>
        <v>4349.45</v>
      </c>
    </row>
    <row r="18" spans="2:18" s="47" customFormat="1" ht="30.75" customHeight="1" x14ac:dyDescent="0.25">
      <c r="B18" s="48" t="s">
        <v>262</v>
      </c>
      <c r="C18" s="24">
        <v>44470</v>
      </c>
      <c r="D18" s="24">
        <v>44501</v>
      </c>
      <c r="E18" s="45" t="s">
        <v>257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>
        <v>26437.154999999999</v>
      </c>
      <c r="Q18" s="46"/>
      <c r="R18" s="46">
        <f t="shared" si="0"/>
        <v>26437.154999999999</v>
      </c>
    </row>
    <row r="19" spans="2:18" s="47" customFormat="1" ht="30.75" customHeight="1" x14ac:dyDescent="0.25">
      <c r="B19" s="48" t="s">
        <v>262</v>
      </c>
      <c r="C19" s="24">
        <v>44470</v>
      </c>
      <c r="D19" s="24">
        <v>44501</v>
      </c>
      <c r="E19" s="45" t="s">
        <v>257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>
        <v>4238.78</v>
      </c>
      <c r="Q19" s="46"/>
      <c r="R19" s="46">
        <f t="shared" si="0"/>
        <v>4238.78</v>
      </c>
    </row>
    <row r="20" spans="2:18" s="47" customFormat="1" ht="30.75" customHeight="1" x14ac:dyDescent="0.25">
      <c r="B20" s="48" t="s">
        <v>262</v>
      </c>
      <c r="C20" s="24">
        <v>44470</v>
      </c>
      <c r="D20" s="24">
        <v>44501</v>
      </c>
      <c r="E20" s="45" t="s">
        <v>257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>
        <v>54759.731</v>
      </c>
      <c r="Q20" s="46"/>
      <c r="R20" s="46">
        <f t="shared" si="0"/>
        <v>54759.731</v>
      </c>
    </row>
    <row r="21" spans="2:18" s="47" customFormat="1" ht="30.75" customHeight="1" x14ac:dyDescent="0.25">
      <c r="B21" s="45"/>
      <c r="C21" s="49"/>
      <c r="D21" s="49"/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>
        <f t="shared" si="0"/>
        <v>0</v>
      </c>
    </row>
  </sheetData>
  <mergeCells count="5">
    <mergeCell ref="B6:B7"/>
    <mergeCell ref="C6:C7"/>
    <mergeCell ref="D6:D7"/>
    <mergeCell ref="E6:E7"/>
    <mergeCell ref="F6:R6"/>
  </mergeCells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9"/>
  <sheetViews>
    <sheetView zoomScale="90" zoomScaleNormal="90" workbookViewId="0">
      <selection activeCell="B20" sqref="B20"/>
    </sheetView>
  </sheetViews>
  <sheetFormatPr baseColWidth="10" defaultRowHeight="15" x14ac:dyDescent="0.25"/>
  <cols>
    <col min="1" max="1" width="2.7109375" customWidth="1"/>
    <col min="2" max="2" width="23.140625" customWidth="1"/>
    <col min="3" max="4" width="11.42578125" style="50"/>
    <col min="5" max="5" width="38.42578125" customWidth="1"/>
    <col min="6" max="13" width="8.85546875" customWidth="1"/>
    <col min="14" max="14" width="12" customWidth="1"/>
    <col min="15" max="15" width="8.85546875" customWidth="1"/>
    <col min="16" max="16" width="11.42578125" customWidth="1"/>
    <col min="17" max="17" width="11.85546875" customWidth="1"/>
    <col min="18" max="18" width="11" bestFit="1" customWidth="1"/>
  </cols>
  <sheetData>
    <row r="2" spans="2:18" ht="18.75" x14ac:dyDescent="0.3">
      <c r="B2" s="5" t="s">
        <v>18</v>
      </c>
    </row>
    <row r="3" spans="2:18" ht="18.75" x14ac:dyDescent="0.3">
      <c r="B3" s="4" t="s">
        <v>263</v>
      </c>
    </row>
    <row r="6" spans="2:18" x14ac:dyDescent="0.25">
      <c r="B6" s="61" t="s">
        <v>17</v>
      </c>
      <c r="C6" s="61" t="s">
        <v>1</v>
      </c>
      <c r="D6" s="61" t="s">
        <v>2</v>
      </c>
      <c r="E6" s="61" t="s">
        <v>16</v>
      </c>
      <c r="F6" s="58" t="s">
        <v>20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2:18" s="1" customFormat="1" x14ac:dyDescent="0.25">
      <c r="B7" s="62"/>
      <c r="C7" s="62"/>
      <c r="D7" s="62"/>
      <c r="E7" s="63"/>
      <c r="F7" s="37" t="s">
        <v>3</v>
      </c>
      <c r="G7" s="37" t="s">
        <v>4</v>
      </c>
      <c r="H7" s="37" t="s">
        <v>5</v>
      </c>
      <c r="I7" s="37" t="s">
        <v>6</v>
      </c>
      <c r="J7" s="37" t="s">
        <v>7</v>
      </c>
      <c r="K7" s="37" t="s">
        <v>8</v>
      </c>
      <c r="L7" s="37" t="s">
        <v>9</v>
      </c>
      <c r="M7" s="37" t="s">
        <v>10</v>
      </c>
      <c r="N7" s="37" t="s">
        <v>11</v>
      </c>
      <c r="O7" s="37" t="s">
        <v>12</v>
      </c>
      <c r="P7" s="37" t="s">
        <v>13</v>
      </c>
      <c r="Q7" s="37" t="s">
        <v>14</v>
      </c>
      <c r="R7" s="37" t="s">
        <v>15</v>
      </c>
    </row>
    <row r="8" spans="2:18" s="26" customFormat="1" ht="30.75" customHeight="1" x14ac:dyDescent="0.25">
      <c r="B8" s="28" t="s">
        <v>264</v>
      </c>
      <c r="C8" s="24">
        <v>44228</v>
      </c>
      <c r="D8" s="24">
        <v>44228</v>
      </c>
      <c r="E8" s="28" t="s">
        <v>265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9">
        <v>240331.06200000001</v>
      </c>
      <c r="R8" s="29">
        <f>SUM(F8:Q8)</f>
        <v>240331.06200000001</v>
      </c>
    </row>
    <row r="9" spans="2:18" s="26" customFormat="1" ht="30.75" customHeight="1" x14ac:dyDescent="0.25">
      <c r="B9" s="28" t="s">
        <v>264</v>
      </c>
      <c r="C9" s="24">
        <v>44440</v>
      </c>
      <c r="D9" s="24">
        <v>44470</v>
      </c>
      <c r="E9" s="28" t="s">
        <v>265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>
        <v>19336.942999999999</v>
      </c>
      <c r="R9" s="29">
        <f>SUM(F9:Q9)</f>
        <v>19336.942999999999</v>
      </c>
    </row>
    <row r="10" spans="2:18" s="26" customFormat="1" ht="30.75" customHeight="1" x14ac:dyDescent="0.25">
      <c r="B10" s="28" t="s">
        <v>264</v>
      </c>
      <c r="C10" s="24">
        <v>44317</v>
      </c>
      <c r="D10" s="24">
        <v>44348</v>
      </c>
      <c r="E10" s="28" t="s">
        <v>265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>
        <v>283036.91700000002</v>
      </c>
      <c r="R10" s="29">
        <f>SUM(F10:Q10)</f>
        <v>283036.91700000002</v>
      </c>
    </row>
    <row r="11" spans="2:18" s="26" customFormat="1" ht="30.75" customHeight="1" x14ac:dyDescent="0.25">
      <c r="B11" s="28" t="s">
        <v>264</v>
      </c>
      <c r="C11" s="24">
        <v>44197</v>
      </c>
      <c r="D11" s="24">
        <v>44228</v>
      </c>
      <c r="E11" s="28" t="s">
        <v>265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>
        <v>32157.804</v>
      </c>
      <c r="R11" s="29">
        <f>SUM(F11:Q11)</f>
        <v>32157.804</v>
      </c>
    </row>
    <row r="12" spans="2:18" s="26" customFormat="1" ht="42" customHeight="1" x14ac:dyDescent="0.25">
      <c r="B12" s="48" t="s">
        <v>261</v>
      </c>
      <c r="C12" s="24">
        <v>44256</v>
      </c>
      <c r="D12" s="24">
        <v>44287</v>
      </c>
      <c r="E12" s="28" t="s">
        <v>257</v>
      </c>
      <c r="F12" s="28"/>
      <c r="G12" s="28"/>
      <c r="H12" s="28"/>
      <c r="I12" s="28">
        <v>689.93100000000004</v>
      </c>
      <c r="J12" s="28"/>
      <c r="K12" s="28"/>
      <c r="L12" s="28"/>
      <c r="M12" s="28"/>
      <c r="N12" s="28"/>
      <c r="O12" s="28"/>
      <c r="P12" s="28"/>
      <c r="Q12" s="28"/>
      <c r="R12" s="29">
        <f>SUM(F12:Q12)</f>
        <v>689.93100000000004</v>
      </c>
    </row>
    <row r="13" spans="2:18" s="26" customFormat="1" ht="42" customHeight="1" x14ac:dyDescent="0.25">
      <c r="B13" s="48" t="s">
        <v>261</v>
      </c>
      <c r="C13" s="24">
        <v>44317</v>
      </c>
      <c r="D13" s="24">
        <v>44348</v>
      </c>
      <c r="E13" s="28" t="s">
        <v>257</v>
      </c>
      <c r="F13" s="28"/>
      <c r="G13" s="28"/>
      <c r="H13" s="28"/>
      <c r="I13" s="28"/>
      <c r="J13" s="28"/>
      <c r="K13" s="29">
        <v>200</v>
      </c>
      <c r="L13" s="28"/>
      <c r="M13" s="28"/>
      <c r="N13" s="28"/>
      <c r="O13" s="28"/>
      <c r="P13" s="28"/>
      <c r="Q13" s="28"/>
      <c r="R13" s="29">
        <f t="shared" ref="R13:R19" si="0">SUM(F13:Q13)</f>
        <v>200</v>
      </c>
    </row>
    <row r="14" spans="2:18" s="26" customFormat="1" ht="42" customHeight="1" x14ac:dyDescent="0.25">
      <c r="B14" s="48" t="s">
        <v>261</v>
      </c>
      <c r="C14" s="24">
        <v>44409</v>
      </c>
      <c r="D14" s="24">
        <v>44440</v>
      </c>
      <c r="E14" s="28" t="s">
        <v>257</v>
      </c>
      <c r="F14" s="28"/>
      <c r="G14" s="28"/>
      <c r="H14" s="28"/>
      <c r="I14" s="28"/>
      <c r="J14" s="28"/>
      <c r="K14" s="28"/>
      <c r="L14" s="28"/>
      <c r="M14" s="28"/>
      <c r="N14" s="29">
        <v>25692.581999999999</v>
      </c>
      <c r="O14" s="28"/>
      <c r="P14" s="28"/>
      <c r="Q14" s="28"/>
      <c r="R14" s="29">
        <f t="shared" si="0"/>
        <v>25692.581999999999</v>
      </c>
    </row>
    <row r="15" spans="2:18" s="26" customFormat="1" ht="42" customHeight="1" x14ac:dyDescent="0.25">
      <c r="B15" s="48" t="s">
        <v>261</v>
      </c>
      <c r="C15" s="24">
        <v>44440</v>
      </c>
      <c r="D15" s="24">
        <v>44470</v>
      </c>
      <c r="E15" s="28" t="s">
        <v>257</v>
      </c>
      <c r="F15" s="28"/>
      <c r="G15" s="28"/>
      <c r="H15" s="28"/>
      <c r="I15" s="28"/>
      <c r="J15" s="28"/>
      <c r="K15" s="28"/>
      <c r="L15" s="28"/>
      <c r="M15" s="28"/>
      <c r="N15" s="28"/>
      <c r="O15" s="29">
        <v>11350.53</v>
      </c>
      <c r="P15" s="28"/>
      <c r="Q15" s="29"/>
      <c r="R15" s="29">
        <f t="shared" si="0"/>
        <v>11350.53</v>
      </c>
    </row>
    <row r="16" spans="2:18" s="26" customFormat="1" ht="42" customHeight="1" x14ac:dyDescent="0.25">
      <c r="B16" s="48" t="s">
        <v>261</v>
      </c>
      <c r="C16" s="24">
        <v>44501</v>
      </c>
      <c r="D16" s="24">
        <v>44531</v>
      </c>
      <c r="E16" s="28" t="s">
        <v>257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>
        <v>11470.41</v>
      </c>
      <c r="R16" s="29">
        <f t="shared" si="0"/>
        <v>11470.41</v>
      </c>
    </row>
    <row r="17" spans="2:18" s="26" customFormat="1" ht="30.75" customHeight="1" x14ac:dyDescent="0.25">
      <c r="B17" s="28" t="s">
        <v>262</v>
      </c>
      <c r="C17" s="24">
        <v>44470</v>
      </c>
      <c r="D17" s="24">
        <v>44501</v>
      </c>
      <c r="E17" s="28" t="s">
        <v>257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>
        <v>59721.065999999999</v>
      </c>
      <c r="Q17" s="28"/>
      <c r="R17" s="29">
        <f t="shared" si="0"/>
        <v>59721.065999999999</v>
      </c>
    </row>
    <row r="18" spans="2:18" s="26" customFormat="1" ht="30.75" customHeight="1" x14ac:dyDescent="0.25">
      <c r="B18" s="28" t="s">
        <v>262</v>
      </c>
      <c r="C18" s="24">
        <v>44470</v>
      </c>
      <c r="D18" s="24">
        <v>44501</v>
      </c>
      <c r="E18" s="28" t="s">
        <v>257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>
        <v>19705.481</v>
      </c>
      <c r="Q18" s="28"/>
      <c r="R18" s="29">
        <f t="shared" si="0"/>
        <v>19705.481</v>
      </c>
    </row>
    <row r="19" spans="2:18" s="26" customFormat="1" ht="30.75" customHeight="1" x14ac:dyDescent="0.25">
      <c r="B19" s="28"/>
      <c r="C19" s="51"/>
      <c r="D19" s="5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>
        <f t="shared" si="0"/>
        <v>0</v>
      </c>
    </row>
  </sheetData>
  <mergeCells count="5">
    <mergeCell ref="B6:B7"/>
    <mergeCell ref="C6:C7"/>
    <mergeCell ref="D6:D7"/>
    <mergeCell ref="E6:E7"/>
    <mergeCell ref="F6:R6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9"/>
  <sheetViews>
    <sheetView zoomScale="70" zoomScaleNormal="70" workbookViewId="0">
      <selection activeCell="X9" sqref="X9"/>
    </sheetView>
  </sheetViews>
  <sheetFormatPr baseColWidth="10" defaultRowHeight="15" x14ac:dyDescent="0.25"/>
  <cols>
    <col min="1" max="1" width="2.7109375" customWidth="1"/>
    <col min="2" max="2" width="58" customWidth="1"/>
    <col min="3" max="4" width="15.7109375" customWidth="1"/>
    <col min="5" max="5" width="23.5703125" customWidth="1"/>
    <col min="6" max="13" width="8.85546875" customWidth="1"/>
    <col min="14" max="14" width="12" customWidth="1"/>
    <col min="15" max="15" width="8.85546875" customWidth="1"/>
    <col min="16" max="16" width="11.42578125" customWidth="1"/>
    <col min="17" max="17" width="11.85546875" customWidth="1"/>
    <col min="18" max="18" width="8.85546875" customWidth="1"/>
  </cols>
  <sheetData>
    <row r="2" spans="2:18" ht="18.75" x14ac:dyDescent="0.3">
      <c r="B2" s="5" t="s">
        <v>18</v>
      </c>
    </row>
    <row r="3" spans="2:18" ht="18.75" x14ac:dyDescent="0.3">
      <c r="B3" s="4" t="s">
        <v>21</v>
      </c>
    </row>
    <row r="4" spans="2:18" x14ac:dyDescent="0.25">
      <c r="F4" t="s">
        <v>26</v>
      </c>
      <c r="G4" t="s">
        <v>26</v>
      </c>
    </row>
    <row r="6" spans="2:18" x14ac:dyDescent="0.25">
      <c r="B6" s="61" t="s">
        <v>17</v>
      </c>
      <c r="C6" s="61" t="s">
        <v>1</v>
      </c>
      <c r="D6" s="61" t="s">
        <v>2</v>
      </c>
      <c r="E6" s="61" t="s">
        <v>16</v>
      </c>
      <c r="F6" s="58" t="s">
        <v>20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2:18" s="1" customFormat="1" x14ac:dyDescent="0.25">
      <c r="B7" s="62"/>
      <c r="C7" s="62"/>
      <c r="D7" s="62"/>
      <c r="E7" s="63"/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12</v>
      </c>
      <c r="P7" s="3" t="s">
        <v>13</v>
      </c>
      <c r="Q7" s="3" t="s">
        <v>14</v>
      </c>
      <c r="R7" s="3" t="s">
        <v>15</v>
      </c>
    </row>
    <row r="8" spans="2:18" ht="30.75" customHeight="1" x14ac:dyDescent="0.25">
      <c r="B8" s="2" t="s">
        <v>22</v>
      </c>
      <c r="C8" s="7">
        <v>44280</v>
      </c>
      <c r="D8" s="7">
        <v>44292</v>
      </c>
      <c r="E8" s="8">
        <v>1</v>
      </c>
      <c r="F8" s="6"/>
      <c r="G8" s="6"/>
      <c r="H8" s="6"/>
      <c r="I8" s="6">
        <v>223</v>
      </c>
      <c r="J8" s="6"/>
      <c r="K8" s="6"/>
      <c r="L8" s="6"/>
      <c r="M8" s="6"/>
      <c r="N8" s="6"/>
      <c r="O8" s="6"/>
      <c r="P8" s="6"/>
      <c r="Q8" s="6"/>
      <c r="R8" s="6">
        <f>SUM(F8:Q8)</f>
        <v>223</v>
      </c>
    </row>
    <row r="9" spans="2:18" ht="30.75" customHeight="1" x14ac:dyDescent="0.25">
      <c r="B9" s="2" t="s">
        <v>23</v>
      </c>
      <c r="C9" s="7">
        <v>44281</v>
      </c>
      <c r="D9" s="7">
        <v>44561</v>
      </c>
      <c r="E9" s="8">
        <v>1</v>
      </c>
      <c r="F9" s="6"/>
      <c r="G9" s="6"/>
      <c r="H9" s="6"/>
      <c r="I9" s="6"/>
      <c r="J9" s="6">
        <v>17781</v>
      </c>
      <c r="K9" s="6"/>
      <c r="L9" s="6"/>
      <c r="M9" s="6"/>
      <c r="N9" s="6"/>
      <c r="O9" s="6"/>
      <c r="P9" s="6"/>
      <c r="Q9" s="6">
        <v>14374</v>
      </c>
      <c r="R9" s="6">
        <f t="shared" ref="R9:R19" si="0">SUM(F9:Q9)</f>
        <v>32155</v>
      </c>
    </row>
    <row r="10" spans="2:18" ht="30.75" customHeight="1" x14ac:dyDescent="0.25">
      <c r="B10" s="2" t="s">
        <v>24</v>
      </c>
      <c r="C10" s="7">
        <v>44354</v>
      </c>
      <c r="D10" s="7">
        <v>44361</v>
      </c>
      <c r="E10" s="8">
        <v>1</v>
      </c>
      <c r="F10" s="6"/>
      <c r="G10" s="6"/>
      <c r="H10" s="6"/>
      <c r="I10" s="6"/>
      <c r="J10" s="6"/>
      <c r="K10" s="6">
        <v>503</v>
      </c>
      <c r="L10" s="6"/>
      <c r="M10" s="6"/>
      <c r="N10" s="6"/>
      <c r="O10" s="6"/>
      <c r="P10" s="6"/>
      <c r="Q10" s="6"/>
      <c r="R10" s="6">
        <f t="shared" si="0"/>
        <v>503</v>
      </c>
    </row>
    <row r="11" spans="2:18" ht="30.75" customHeight="1" x14ac:dyDescent="0.25">
      <c r="B11" s="2" t="s">
        <v>25</v>
      </c>
      <c r="C11" s="7">
        <v>44348</v>
      </c>
      <c r="D11" s="7">
        <v>44469</v>
      </c>
      <c r="E11" s="8">
        <v>1</v>
      </c>
      <c r="F11" s="6"/>
      <c r="G11" s="6"/>
      <c r="H11" s="6"/>
      <c r="I11" s="6"/>
      <c r="J11" s="6"/>
      <c r="K11" s="6">
        <v>3687</v>
      </c>
      <c r="L11" s="6">
        <v>3687</v>
      </c>
      <c r="M11" s="6">
        <f>3687*2</f>
        <v>7374</v>
      </c>
      <c r="N11" s="6"/>
      <c r="O11" s="6"/>
      <c r="P11" s="6"/>
      <c r="Q11" s="6"/>
      <c r="R11" s="6">
        <f t="shared" si="0"/>
        <v>14748</v>
      </c>
    </row>
    <row r="12" spans="2:18" ht="30.75" customHeight="1" x14ac:dyDescent="0.25">
      <c r="B12" s="2" t="s">
        <v>27</v>
      </c>
      <c r="C12" s="7">
        <v>44427</v>
      </c>
      <c r="D12" s="7">
        <v>44439</v>
      </c>
      <c r="E12" s="8">
        <v>1</v>
      </c>
      <c r="F12" s="6"/>
      <c r="G12" s="6"/>
      <c r="H12" s="6"/>
      <c r="I12" s="6"/>
      <c r="J12" s="6"/>
      <c r="K12" s="6"/>
      <c r="L12" s="6"/>
      <c r="M12" s="6">
        <v>592</v>
      </c>
      <c r="N12" s="6"/>
      <c r="O12" s="6"/>
      <c r="P12" s="6"/>
      <c r="Q12" s="6"/>
      <c r="R12" s="6">
        <f t="shared" si="0"/>
        <v>592</v>
      </c>
    </row>
    <row r="13" spans="2:18" ht="30.75" customHeight="1" x14ac:dyDescent="0.25">
      <c r="B13" s="2" t="s">
        <v>28</v>
      </c>
      <c r="C13" s="7">
        <v>44431</v>
      </c>
      <c r="D13" s="7">
        <v>44469</v>
      </c>
      <c r="E13" s="8">
        <v>1</v>
      </c>
      <c r="F13" s="6"/>
      <c r="G13" s="6"/>
      <c r="H13" s="6"/>
      <c r="I13" s="6"/>
      <c r="J13" s="6"/>
      <c r="K13" s="6"/>
      <c r="L13" s="6"/>
      <c r="M13" s="6"/>
      <c r="N13" s="6">
        <v>469</v>
      </c>
      <c r="O13" s="6"/>
      <c r="P13" s="6"/>
      <c r="Q13" s="6"/>
      <c r="R13" s="6">
        <f t="shared" si="0"/>
        <v>469</v>
      </c>
    </row>
    <row r="14" spans="2:18" ht="30.75" customHeight="1" x14ac:dyDescent="0.25">
      <c r="B14" s="2" t="s">
        <v>29</v>
      </c>
      <c r="C14" s="7">
        <v>44427</v>
      </c>
      <c r="D14" s="7">
        <v>44469</v>
      </c>
      <c r="E14" s="8">
        <v>1</v>
      </c>
      <c r="F14" s="6"/>
      <c r="G14" s="6"/>
      <c r="H14" s="6"/>
      <c r="I14" s="6"/>
      <c r="J14" s="6"/>
      <c r="K14" s="6"/>
      <c r="L14" s="6"/>
      <c r="M14" s="6"/>
      <c r="N14" s="6">
        <v>1566</v>
      </c>
      <c r="O14" s="6"/>
      <c r="P14" s="6"/>
      <c r="Q14" s="6"/>
      <c r="R14" s="6">
        <f t="shared" si="0"/>
        <v>1566</v>
      </c>
    </row>
    <row r="15" spans="2:18" x14ac:dyDescent="0.25">
      <c r="B15" s="9" t="s">
        <v>30</v>
      </c>
      <c r="C15" s="10">
        <v>44413</v>
      </c>
      <c r="D15" s="10">
        <v>44482</v>
      </c>
      <c r="E15" s="8">
        <v>1</v>
      </c>
      <c r="F15" s="2"/>
      <c r="G15" s="2"/>
      <c r="H15" s="2"/>
      <c r="I15" s="2"/>
      <c r="J15" s="2"/>
      <c r="K15" s="2"/>
      <c r="L15" s="2"/>
      <c r="M15" s="2"/>
      <c r="N15" s="2"/>
      <c r="O15" s="6">
        <v>4241</v>
      </c>
      <c r="P15" s="6"/>
      <c r="Q15" s="6"/>
      <c r="R15" s="6">
        <f t="shared" si="0"/>
        <v>4241</v>
      </c>
    </row>
    <row r="16" spans="2:18" x14ac:dyDescent="0.25">
      <c r="B16" s="9" t="s">
        <v>31</v>
      </c>
      <c r="C16" s="10">
        <v>44455</v>
      </c>
      <c r="D16" s="10">
        <v>44511</v>
      </c>
      <c r="E16" s="8">
        <v>1</v>
      </c>
      <c r="F16" s="2"/>
      <c r="G16" s="2"/>
      <c r="H16" s="2"/>
      <c r="I16" s="2"/>
      <c r="J16" s="2"/>
      <c r="K16" s="2"/>
      <c r="L16" s="2"/>
      <c r="M16" s="2"/>
      <c r="N16" s="2"/>
      <c r="O16" s="6"/>
      <c r="P16" s="6">
        <v>8733</v>
      </c>
      <c r="Q16" s="6"/>
      <c r="R16" s="6">
        <f t="shared" si="0"/>
        <v>8733</v>
      </c>
    </row>
    <row r="17" spans="2:18" x14ac:dyDescent="0.25">
      <c r="B17" s="9" t="s">
        <v>32</v>
      </c>
      <c r="C17" s="10">
        <v>44484</v>
      </c>
      <c r="D17" s="10">
        <v>44511</v>
      </c>
      <c r="E17" s="8">
        <v>1</v>
      </c>
      <c r="F17" s="2"/>
      <c r="G17" s="2"/>
      <c r="H17" s="2"/>
      <c r="I17" s="2"/>
      <c r="J17" s="2"/>
      <c r="K17" s="2"/>
      <c r="L17" s="2"/>
      <c r="M17" s="2"/>
      <c r="N17" s="2"/>
      <c r="O17" s="6"/>
      <c r="P17" s="6">
        <v>5850</v>
      </c>
      <c r="Q17" s="6"/>
      <c r="R17" s="6">
        <f t="shared" si="0"/>
        <v>5850</v>
      </c>
    </row>
    <row r="18" spans="2:18" x14ac:dyDescent="0.25">
      <c r="B18" s="9" t="s">
        <v>33</v>
      </c>
      <c r="C18" s="10">
        <v>44547</v>
      </c>
      <c r="D18" s="10">
        <v>44561</v>
      </c>
      <c r="E18" s="8">
        <v>1</v>
      </c>
      <c r="F18" s="2"/>
      <c r="G18" s="2"/>
      <c r="H18" s="2"/>
      <c r="I18" s="2"/>
      <c r="J18" s="2"/>
      <c r="K18" s="2"/>
      <c r="L18" s="2"/>
      <c r="M18" s="2"/>
      <c r="N18" s="2"/>
      <c r="O18" s="6"/>
      <c r="P18" s="6"/>
      <c r="Q18" s="6">
        <v>2599</v>
      </c>
      <c r="R18" s="6">
        <f t="shared" si="0"/>
        <v>2599</v>
      </c>
    </row>
    <row r="19" spans="2:18" x14ac:dyDescent="0.25">
      <c r="B19" s="2" t="s">
        <v>34</v>
      </c>
      <c r="C19" s="10">
        <v>44547</v>
      </c>
      <c r="D19" s="10">
        <v>44561</v>
      </c>
      <c r="E19" s="8">
        <v>1</v>
      </c>
      <c r="F19" s="2"/>
      <c r="G19" s="2"/>
      <c r="H19" s="2"/>
      <c r="I19" s="2"/>
      <c r="J19" s="2"/>
      <c r="K19" s="2"/>
      <c r="L19" s="2"/>
      <c r="M19" s="2"/>
      <c r="N19" s="2"/>
      <c r="O19" s="6"/>
      <c r="P19" s="6"/>
      <c r="Q19" s="6">
        <v>657</v>
      </c>
      <c r="R19" s="6">
        <f t="shared" si="0"/>
        <v>657</v>
      </c>
    </row>
  </sheetData>
  <mergeCells count="5">
    <mergeCell ref="F6:R6"/>
    <mergeCell ref="B6:B7"/>
    <mergeCell ref="C6:C7"/>
    <mergeCell ref="D6:D7"/>
    <mergeCell ref="E6:E7"/>
  </mergeCells>
  <pageMargins left="0.25" right="0.25" top="0.75" bottom="0.75" header="0.3" footer="0.3"/>
  <pageSetup scale="64" fitToHeight="0" orientation="landscape" horizontalDpi="1200" verticalDpi="1200" r:id="rId1"/>
  <ignoredErrors>
    <ignoredError sqref="R8:R11 R12:R14 R15:R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4"/>
  <sheetViews>
    <sheetView zoomScale="70" zoomScaleNormal="70" workbookViewId="0">
      <selection activeCell="E17" sqref="E17"/>
    </sheetView>
  </sheetViews>
  <sheetFormatPr baseColWidth="10" defaultRowHeight="15" x14ac:dyDescent="0.25"/>
  <cols>
    <col min="1" max="1" width="2.7109375" customWidth="1"/>
    <col min="2" max="2" width="47.28515625" bestFit="1" customWidth="1"/>
    <col min="3" max="3" width="22.85546875" bestFit="1" customWidth="1"/>
    <col min="4" max="4" width="24.85546875" bestFit="1" customWidth="1"/>
    <col min="5" max="5" width="38.42578125" customWidth="1"/>
    <col min="6" max="13" width="8.85546875" customWidth="1"/>
    <col min="14" max="14" width="12" customWidth="1"/>
    <col min="15" max="15" width="8.85546875" customWidth="1"/>
    <col min="16" max="16" width="11.42578125" customWidth="1"/>
    <col min="17" max="17" width="11.85546875" customWidth="1"/>
    <col min="18" max="18" width="11.140625" bestFit="1" customWidth="1"/>
  </cols>
  <sheetData>
    <row r="2" spans="2:18" ht="18.75" x14ac:dyDescent="0.3">
      <c r="B2" s="5" t="s">
        <v>18</v>
      </c>
    </row>
    <row r="3" spans="2:18" ht="18.75" x14ac:dyDescent="0.3">
      <c r="B3" s="4" t="s">
        <v>35</v>
      </c>
    </row>
    <row r="6" spans="2:18" x14ac:dyDescent="0.25">
      <c r="B6" s="61" t="s">
        <v>17</v>
      </c>
      <c r="C6" s="61" t="s">
        <v>1</v>
      </c>
      <c r="D6" s="61" t="s">
        <v>2</v>
      </c>
      <c r="E6" s="61" t="s">
        <v>16</v>
      </c>
      <c r="F6" s="58" t="s">
        <v>20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2:18" s="1" customFormat="1" x14ac:dyDescent="0.25">
      <c r="B7" s="62"/>
      <c r="C7" s="62"/>
      <c r="D7" s="62"/>
      <c r="E7" s="63"/>
      <c r="F7" s="11" t="s">
        <v>3</v>
      </c>
      <c r="G7" s="11" t="s">
        <v>4</v>
      </c>
      <c r="H7" s="11" t="s">
        <v>5</v>
      </c>
      <c r="I7" s="11" t="s">
        <v>6</v>
      </c>
      <c r="J7" s="11" t="s">
        <v>7</v>
      </c>
      <c r="K7" s="11" t="s">
        <v>8</v>
      </c>
      <c r="L7" s="11" t="s">
        <v>9</v>
      </c>
      <c r="M7" s="11" t="s">
        <v>10</v>
      </c>
      <c r="N7" s="11" t="s">
        <v>11</v>
      </c>
      <c r="O7" s="11" t="s">
        <v>12</v>
      </c>
      <c r="P7" s="11" t="s">
        <v>13</v>
      </c>
      <c r="Q7" s="11" t="s">
        <v>14</v>
      </c>
      <c r="R7" s="11" t="s">
        <v>15</v>
      </c>
    </row>
    <row r="8" spans="2:18" ht="30.75" customHeight="1" x14ac:dyDescent="0.25">
      <c r="B8" s="13" t="s">
        <v>36</v>
      </c>
      <c r="C8" s="10">
        <v>44302</v>
      </c>
      <c r="D8" s="10">
        <v>44323</v>
      </c>
      <c r="E8" s="2" t="s">
        <v>37</v>
      </c>
      <c r="F8" s="2"/>
      <c r="G8" s="2"/>
      <c r="H8" s="2"/>
      <c r="I8" s="2"/>
      <c r="J8" s="2"/>
      <c r="K8" s="2"/>
      <c r="L8" s="2"/>
      <c r="M8" s="2"/>
      <c r="N8" s="2"/>
      <c r="O8" s="2"/>
      <c r="P8" s="2">
        <v>13124612</v>
      </c>
      <c r="Q8" s="2"/>
      <c r="R8" s="2">
        <f>SUM(F8:Q8)</f>
        <v>13124612</v>
      </c>
    </row>
    <row r="9" spans="2:18" ht="30.75" customHeight="1" x14ac:dyDescent="0.25">
      <c r="B9" s="2" t="s">
        <v>38</v>
      </c>
      <c r="C9" s="10">
        <v>44531</v>
      </c>
      <c r="D9" s="10">
        <v>44531</v>
      </c>
      <c r="E9" s="2" t="s">
        <v>37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>
        <v>36771338</v>
      </c>
      <c r="R9" s="2">
        <f>SUM(F9:Q9)</f>
        <v>36771338</v>
      </c>
    </row>
    <row r="10" spans="2:18" ht="30.7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ht="30.75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30.75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30.75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30.75" customHeigh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</sheetData>
  <mergeCells count="5">
    <mergeCell ref="B6:B7"/>
    <mergeCell ref="C6:C7"/>
    <mergeCell ref="D6:D7"/>
    <mergeCell ref="E6:E7"/>
    <mergeCell ref="F6:R6"/>
  </mergeCells>
  <pageMargins left="0.25" right="0.25" top="0.75" bottom="0.75" header="0.3" footer="0.3"/>
  <pageSetup scale="64" fitToHeight="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1"/>
  <sheetViews>
    <sheetView showGridLines="0" zoomScale="85" zoomScaleNormal="85" workbookViewId="0">
      <selection activeCell="C12" sqref="C12"/>
    </sheetView>
  </sheetViews>
  <sheetFormatPr baseColWidth="10" defaultColWidth="10.85546875" defaultRowHeight="15" x14ac:dyDescent="0.25"/>
  <cols>
    <col min="1" max="1" width="2.7109375" style="1" customWidth="1"/>
    <col min="2" max="2" width="46.5703125" style="1" customWidth="1"/>
    <col min="3" max="4" width="10.85546875" style="1"/>
    <col min="5" max="5" width="38.42578125" style="1" customWidth="1"/>
    <col min="6" max="10" width="8.85546875" style="1" customWidth="1"/>
    <col min="11" max="11" width="15" style="1" customWidth="1"/>
    <col min="12" max="12" width="8.85546875" style="1" customWidth="1"/>
    <col min="13" max="13" width="10.42578125" style="1" bestFit="1" customWidth="1"/>
    <col min="14" max="14" width="12" style="1" customWidth="1"/>
    <col min="15" max="15" width="10.42578125" style="1" bestFit="1" customWidth="1"/>
    <col min="16" max="16" width="11.42578125" style="1" customWidth="1"/>
    <col min="17" max="17" width="10.42578125" style="1" bestFit="1" customWidth="1"/>
    <col min="18" max="18" width="18.28515625" style="1" customWidth="1"/>
    <col min="19" max="16384" width="10.85546875" style="1"/>
  </cols>
  <sheetData>
    <row r="2" spans="2:18" s="16" customFormat="1" ht="18.75" x14ac:dyDescent="0.25">
      <c r="B2" s="15" t="s">
        <v>18</v>
      </c>
    </row>
    <row r="3" spans="2:18" s="16" customFormat="1" ht="18.75" x14ac:dyDescent="0.25">
      <c r="B3" s="17" t="s">
        <v>39</v>
      </c>
    </row>
    <row r="4" spans="2:18" s="16" customFormat="1" x14ac:dyDescent="0.25"/>
    <row r="5" spans="2:18" s="16" customFormat="1" x14ac:dyDescent="0.25"/>
    <row r="6" spans="2:18" s="16" customFormat="1" x14ac:dyDescent="0.25">
      <c r="B6" s="61" t="s">
        <v>17</v>
      </c>
      <c r="C6" s="61" t="s">
        <v>1</v>
      </c>
      <c r="D6" s="61" t="s">
        <v>2</v>
      </c>
      <c r="E6" s="61" t="s">
        <v>16</v>
      </c>
      <c r="F6" s="64" t="s">
        <v>20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6"/>
    </row>
    <row r="7" spans="2:18" s="16" customFormat="1" x14ac:dyDescent="0.25">
      <c r="B7" s="62"/>
      <c r="C7" s="62"/>
      <c r="D7" s="62"/>
      <c r="E7" s="63"/>
      <c r="F7" s="12" t="s">
        <v>3</v>
      </c>
      <c r="G7" s="12" t="s">
        <v>4</v>
      </c>
      <c r="H7" s="12" t="s">
        <v>5</v>
      </c>
      <c r="I7" s="12" t="s">
        <v>6</v>
      </c>
      <c r="J7" s="12" t="s">
        <v>7</v>
      </c>
      <c r="K7" s="12" t="s">
        <v>8</v>
      </c>
      <c r="L7" s="12" t="s">
        <v>9</v>
      </c>
      <c r="M7" s="12" t="s">
        <v>10</v>
      </c>
      <c r="N7" s="12" t="s">
        <v>11</v>
      </c>
      <c r="O7" s="12" t="s">
        <v>12</v>
      </c>
      <c r="P7" s="12" t="s">
        <v>13</v>
      </c>
      <c r="Q7" s="12" t="s">
        <v>14</v>
      </c>
      <c r="R7" s="12" t="s">
        <v>15</v>
      </c>
    </row>
    <row r="8" spans="2:18" s="16" customFormat="1" ht="89.1" customHeight="1" x14ac:dyDescent="0.25">
      <c r="B8" s="18" t="s">
        <v>40</v>
      </c>
      <c r="C8" s="19">
        <v>44348</v>
      </c>
      <c r="D8" s="19">
        <v>44531</v>
      </c>
      <c r="E8" s="20">
        <v>1</v>
      </c>
      <c r="F8" s="18"/>
      <c r="G8" s="18"/>
      <c r="H8" s="18"/>
      <c r="I8" s="18"/>
      <c r="J8" s="18"/>
      <c r="K8" s="21">
        <v>42526725</v>
      </c>
      <c r="L8" s="22"/>
      <c r="M8" s="21">
        <v>39376597</v>
      </c>
      <c r="N8" s="22"/>
      <c r="O8" s="21">
        <v>39376597</v>
      </c>
      <c r="P8" s="22"/>
      <c r="Q8" s="21">
        <v>36226470</v>
      </c>
      <c r="R8" s="21">
        <v>157506389</v>
      </c>
    </row>
    <row r="9" spans="2:18" s="16" customFormat="1" x14ac:dyDescent="0.25"/>
    <row r="10" spans="2:18" s="16" customFormat="1" x14ac:dyDescent="0.25"/>
    <row r="11" spans="2:18" s="16" customFormat="1" x14ac:dyDescent="0.25"/>
  </sheetData>
  <mergeCells count="5">
    <mergeCell ref="B6:B7"/>
    <mergeCell ref="C6:C7"/>
    <mergeCell ref="D6:D7"/>
    <mergeCell ref="E6:E7"/>
    <mergeCell ref="F6:R6"/>
  </mergeCells>
  <pageMargins left="0.25" right="0.25" top="0.75" bottom="0.75" header="0.3" footer="0.3"/>
  <pageSetup scale="64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9"/>
  <sheetViews>
    <sheetView zoomScale="110" zoomScaleNormal="110" workbookViewId="0">
      <selection activeCell="B11" sqref="B11"/>
    </sheetView>
  </sheetViews>
  <sheetFormatPr baseColWidth="10" defaultRowHeight="15" x14ac:dyDescent="0.25"/>
  <cols>
    <col min="1" max="1" width="2.7109375" customWidth="1"/>
    <col min="2" max="2" width="26.7109375" customWidth="1"/>
    <col min="5" max="5" width="38.42578125" customWidth="1"/>
    <col min="6" max="13" width="8.85546875" customWidth="1"/>
    <col min="14" max="14" width="12" customWidth="1"/>
    <col min="15" max="15" width="8.85546875" customWidth="1"/>
    <col min="16" max="16" width="11.42578125" customWidth="1"/>
    <col min="17" max="17" width="11.85546875" customWidth="1"/>
    <col min="18" max="18" width="12.42578125" customWidth="1"/>
  </cols>
  <sheetData>
    <row r="2" spans="2:18" ht="18.75" x14ac:dyDescent="0.3">
      <c r="B2" s="5" t="s">
        <v>18</v>
      </c>
    </row>
    <row r="3" spans="2:18" ht="18.75" x14ac:dyDescent="0.3">
      <c r="B3" s="4" t="s">
        <v>41</v>
      </c>
    </row>
    <row r="6" spans="2:18" x14ac:dyDescent="0.25">
      <c r="B6" s="61" t="s">
        <v>17</v>
      </c>
      <c r="C6" s="61" t="s">
        <v>1</v>
      </c>
      <c r="D6" s="61" t="s">
        <v>2</v>
      </c>
      <c r="E6" s="61" t="s">
        <v>16</v>
      </c>
      <c r="F6" s="58" t="s">
        <v>20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2:18" s="1" customFormat="1" ht="27" customHeight="1" x14ac:dyDescent="0.25">
      <c r="B7" s="62"/>
      <c r="C7" s="62"/>
      <c r="D7" s="62"/>
      <c r="E7" s="63"/>
      <c r="F7" s="14" t="s">
        <v>3</v>
      </c>
      <c r="G7" s="14" t="s">
        <v>4</v>
      </c>
      <c r="H7" s="14" t="s">
        <v>5</v>
      </c>
      <c r="I7" s="14" t="s">
        <v>6</v>
      </c>
      <c r="J7" s="14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</row>
    <row r="8" spans="2:18" ht="76.5" customHeight="1" x14ac:dyDescent="0.25">
      <c r="B8" s="13" t="s">
        <v>42</v>
      </c>
      <c r="C8" s="24">
        <v>44378</v>
      </c>
      <c r="D8" s="24">
        <v>44531</v>
      </c>
      <c r="E8" s="13" t="s">
        <v>43</v>
      </c>
      <c r="F8" s="2"/>
      <c r="G8" s="2"/>
      <c r="H8" s="2"/>
      <c r="I8" s="2"/>
      <c r="J8" s="2"/>
      <c r="K8" s="2"/>
      <c r="L8" s="2"/>
      <c r="M8" s="2"/>
      <c r="N8" s="2"/>
      <c r="O8" s="2">
        <v>9400</v>
      </c>
      <c r="P8" s="2"/>
      <c r="Q8" s="2">
        <v>9400</v>
      </c>
      <c r="R8" s="2">
        <f>SUM(F8:Q8)</f>
        <v>18800</v>
      </c>
    </row>
    <row r="9" spans="2:18" ht="30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</sheetData>
  <mergeCells count="5">
    <mergeCell ref="B6:B7"/>
    <mergeCell ref="C6:C7"/>
    <mergeCell ref="D6:D7"/>
    <mergeCell ref="E6:E7"/>
    <mergeCell ref="F6:R6"/>
  </mergeCells>
  <pageMargins left="0.25" right="0.25" top="0.75" bottom="0.75" header="0.3" footer="0.3"/>
  <pageSetup scale="64" fitToHeight="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14"/>
  <sheetViews>
    <sheetView topLeftCell="B1" zoomScale="70" zoomScaleNormal="70" workbookViewId="0">
      <selection activeCell="E17" sqref="E17"/>
    </sheetView>
  </sheetViews>
  <sheetFormatPr baseColWidth="10" defaultRowHeight="15" x14ac:dyDescent="0.25"/>
  <cols>
    <col min="1" max="1" width="2.7109375" style="26" customWidth="1"/>
    <col min="2" max="2" width="29.85546875" style="26" customWidth="1"/>
    <col min="3" max="3" width="22.85546875" style="26" bestFit="1" customWidth="1"/>
    <col min="4" max="4" width="24.85546875" style="26" bestFit="1" customWidth="1"/>
    <col min="5" max="5" width="38.42578125" style="26" customWidth="1"/>
    <col min="6" max="10" width="8.85546875" style="26" customWidth="1"/>
    <col min="11" max="11" width="9.28515625" style="26" bestFit="1" customWidth="1"/>
    <col min="12" max="13" width="8.85546875" style="26" customWidth="1"/>
    <col min="14" max="14" width="12" style="26" customWidth="1"/>
    <col min="15" max="15" width="8.85546875" style="26" customWidth="1"/>
    <col min="16" max="16" width="11.42578125" style="26" customWidth="1"/>
    <col min="17" max="17" width="11.85546875" style="26" customWidth="1"/>
    <col min="18" max="18" width="9.28515625" style="26" bestFit="1" customWidth="1"/>
    <col min="19" max="19" width="28.7109375" style="26" bestFit="1" customWidth="1"/>
    <col min="20" max="16384" width="11.42578125" style="26"/>
  </cols>
  <sheetData>
    <row r="2" spans="2:19" ht="18.75" x14ac:dyDescent="0.25">
      <c r="B2" s="15" t="s">
        <v>18</v>
      </c>
    </row>
    <row r="3" spans="2:19" ht="18.75" x14ac:dyDescent="0.25">
      <c r="B3" s="17" t="s">
        <v>44</v>
      </c>
    </row>
    <row r="6" spans="2:19" x14ac:dyDescent="0.25">
      <c r="B6" s="61" t="s">
        <v>17</v>
      </c>
      <c r="C6" s="61" t="s">
        <v>1</v>
      </c>
      <c r="D6" s="61" t="s">
        <v>2</v>
      </c>
      <c r="E6" s="61" t="s">
        <v>16</v>
      </c>
      <c r="F6" s="58" t="s">
        <v>20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2:19" s="16" customFormat="1" x14ac:dyDescent="0.25">
      <c r="B7" s="62"/>
      <c r="C7" s="62"/>
      <c r="D7" s="62"/>
      <c r="E7" s="63"/>
      <c r="F7" s="23" t="s">
        <v>3</v>
      </c>
      <c r="G7" s="23" t="s">
        <v>4</v>
      </c>
      <c r="H7" s="23" t="s">
        <v>5</v>
      </c>
      <c r="I7" s="23" t="s">
        <v>6</v>
      </c>
      <c r="J7" s="23" t="s">
        <v>7</v>
      </c>
      <c r="K7" s="23" t="s">
        <v>8</v>
      </c>
      <c r="L7" s="23" t="s">
        <v>9</v>
      </c>
      <c r="M7" s="23" t="s">
        <v>10</v>
      </c>
      <c r="N7" s="23" t="s">
        <v>11</v>
      </c>
      <c r="O7" s="23" t="s">
        <v>12</v>
      </c>
      <c r="P7" s="23" t="s">
        <v>13</v>
      </c>
      <c r="Q7" s="23" t="s">
        <v>14</v>
      </c>
      <c r="R7" s="23" t="s">
        <v>15</v>
      </c>
      <c r="S7" s="16" t="s">
        <v>45</v>
      </c>
    </row>
    <row r="8" spans="2:19" ht="30.75" customHeight="1" x14ac:dyDescent="0.25">
      <c r="B8" s="18" t="s">
        <v>46</v>
      </c>
      <c r="C8" s="27">
        <v>43761</v>
      </c>
      <c r="D8" s="27">
        <v>44693</v>
      </c>
      <c r="E8" s="28" t="s">
        <v>47</v>
      </c>
      <c r="F8" s="29"/>
      <c r="G8" s="29"/>
      <c r="H8" s="29"/>
      <c r="I8" s="29"/>
      <c r="J8" s="29"/>
      <c r="K8" s="29">
        <v>263783</v>
      </c>
      <c r="L8" s="29">
        <v>175855</v>
      </c>
      <c r="M8" s="29"/>
      <c r="N8" s="29"/>
      <c r="O8" s="29"/>
      <c r="P8" s="29"/>
      <c r="Q8" s="29"/>
      <c r="R8" s="29">
        <f>SUM(F8:Q8)</f>
        <v>439638</v>
      </c>
      <c r="S8" s="26" t="s">
        <v>48</v>
      </c>
    </row>
    <row r="9" spans="2:19" ht="30.75" customHeight="1" x14ac:dyDescent="0.25">
      <c r="B9" s="18" t="s">
        <v>49</v>
      </c>
      <c r="C9" s="27">
        <v>44010</v>
      </c>
      <c r="D9" s="30">
        <v>44540</v>
      </c>
      <c r="E9" s="28" t="s">
        <v>50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9">
        <f>SUM(F9:Q9)</f>
        <v>0</v>
      </c>
      <c r="S9" s="26" t="s">
        <v>51</v>
      </c>
    </row>
    <row r="10" spans="2:19" ht="30.75" customHeight="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2:19" ht="30.75" customHeight="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2:19" ht="30.75" customHeight="1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2:19" ht="30.75" customHeight="1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2:19" ht="30.75" customHeight="1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</sheetData>
  <mergeCells count="5">
    <mergeCell ref="B6:B7"/>
    <mergeCell ref="C6:C7"/>
    <mergeCell ref="D6:D7"/>
    <mergeCell ref="E6:E7"/>
    <mergeCell ref="F6:R6"/>
  </mergeCells>
  <pageMargins left="0.25" right="0.25" top="0.75" bottom="0.75" header="0.3" footer="0.3"/>
  <pageSetup scale="64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22"/>
  <sheetViews>
    <sheetView zoomScale="70" zoomScaleNormal="70" workbookViewId="0">
      <selection activeCell="B31" sqref="B31"/>
    </sheetView>
  </sheetViews>
  <sheetFormatPr baseColWidth="10" defaultRowHeight="15" x14ac:dyDescent="0.25"/>
  <cols>
    <col min="1" max="1" width="2.7109375" customWidth="1"/>
    <col min="2" max="2" width="30.28515625" customWidth="1"/>
    <col min="3" max="4" width="13.28515625" customWidth="1"/>
    <col min="5" max="5" width="38.42578125" customWidth="1"/>
    <col min="6" max="13" width="8.85546875" customWidth="1"/>
    <col min="14" max="14" width="12" customWidth="1"/>
    <col min="15" max="15" width="8.85546875" customWidth="1"/>
    <col min="16" max="17" width="12.85546875" bestFit="1" customWidth="1"/>
    <col min="18" max="18" width="17" customWidth="1"/>
  </cols>
  <sheetData>
    <row r="2" spans="2:18" ht="18.75" x14ac:dyDescent="0.3">
      <c r="B2" s="5" t="s">
        <v>18</v>
      </c>
    </row>
    <row r="3" spans="2:18" x14ac:dyDescent="0.25">
      <c r="B3" s="32" t="s">
        <v>52</v>
      </c>
    </row>
    <row r="6" spans="2:18" x14ac:dyDescent="0.25">
      <c r="B6" s="61" t="s">
        <v>17</v>
      </c>
      <c r="C6" s="61" t="s">
        <v>1</v>
      </c>
      <c r="D6" s="61" t="s">
        <v>2</v>
      </c>
      <c r="E6" s="61" t="s">
        <v>16</v>
      </c>
      <c r="F6" s="58" t="s">
        <v>20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2:18" s="1" customFormat="1" x14ac:dyDescent="0.25">
      <c r="B7" s="62"/>
      <c r="C7" s="62"/>
      <c r="D7" s="62"/>
      <c r="E7" s="63"/>
      <c r="F7" s="25" t="s">
        <v>3</v>
      </c>
      <c r="G7" s="25" t="s">
        <v>4</v>
      </c>
      <c r="H7" s="25" t="s">
        <v>5</v>
      </c>
      <c r="I7" s="25" t="s">
        <v>6</v>
      </c>
      <c r="J7" s="25" t="s">
        <v>7</v>
      </c>
      <c r="K7" s="25" t="s">
        <v>8</v>
      </c>
      <c r="L7" s="25" t="s">
        <v>9</v>
      </c>
      <c r="M7" s="25" t="s">
        <v>10</v>
      </c>
      <c r="N7" s="25" t="s">
        <v>11</v>
      </c>
      <c r="O7" s="25" t="s">
        <v>12</v>
      </c>
      <c r="P7" s="25" t="s">
        <v>13</v>
      </c>
      <c r="Q7" s="25" t="s">
        <v>14</v>
      </c>
      <c r="R7" s="25" t="s">
        <v>15</v>
      </c>
    </row>
    <row r="8" spans="2:18" ht="30.75" customHeight="1" x14ac:dyDescent="0.25">
      <c r="B8" s="13" t="s">
        <v>53</v>
      </c>
      <c r="C8" s="27">
        <v>44322</v>
      </c>
      <c r="D8" s="27">
        <v>44497</v>
      </c>
      <c r="E8" s="28" t="s">
        <v>54</v>
      </c>
      <c r="F8" s="2"/>
      <c r="G8" s="2"/>
      <c r="H8" s="2"/>
      <c r="I8" s="2"/>
      <c r="J8" s="2"/>
      <c r="K8" s="2"/>
      <c r="L8" s="2"/>
      <c r="M8" s="2"/>
      <c r="N8" s="2"/>
      <c r="O8" s="2"/>
      <c r="P8" s="33">
        <v>38498861</v>
      </c>
      <c r="Q8" s="33"/>
      <c r="R8" s="33">
        <f>+SUM(F8:Q8)</f>
        <v>38498861</v>
      </c>
    </row>
    <row r="9" spans="2:18" ht="30.75" customHeight="1" x14ac:dyDescent="0.25">
      <c r="B9" s="13" t="s">
        <v>53</v>
      </c>
      <c r="C9" s="27">
        <v>44322</v>
      </c>
      <c r="D9" s="27">
        <v>44497</v>
      </c>
      <c r="E9" s="28" t="s">
        <v>54</v>
      </c>
      <c r="F9" s="2"/>
      <c r="G9" s="2"/>
      <c r="H9" s="2"/>
      <c r="I9" s="2"/>
      <c r="J9" s="2"/>
      <c r="K9" s="2"/>
      <c r="L9" s="2"/>
      <c r="M9" s="2"/>
      <c r="N9" s="2"/>
      <c r="O9" s="2"/>
      <c r="P9" s="34"/>
      <c r="Q9" s="33">
        <v>22340139</v>
      </c>
      <c r="R9" s="33">
        <f>+SUM(F9:Q9)</f>
        <v>22340139</v>
      </c>
    </row>
    <row r="13" spans="2:18" ht="18.75" x14ac:dyDescent="0.3">
      <c r="B13" s="5" t="s">
        <v>18</v>
      </c>
    </row>
    <row r="14" spans="2:18" x14ac:dyDescent="0.25">
      <c r="B14" s="32" t="s">
        <v>55</v>
      </c>
    </row>
    <row r="17" spans="2:20" x14ac:dyDescent="0.25">
      <c r="B17" s="61" t="s">
        <v>17</v>
      </c>
      <c r="C17" s="67" t="s">
        <v>1</v>
      </c>
      <c r="D17" s="61" t="s">
        <v>2</v>
      </c>
      <c r="E17" s="61" t="s">
        <v>16</v>
      </c>
      <c r="F17" s="58" t="s">
        <v>20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60"/>
    </row>
    <row r="18" spans="2:20" x14ac:dyDescent="0.25">
      <c r="B18" s="62"/>
      <c r="C18" s="68"/>
      <c r="D18" s="62"/>
      <c r="E18" s="63"/>
      <c r="F18" s="25" t="s">
        <v>3</v>
      </c>
      <c r="G18" s="25" t="s">
        <v>4</v>
      </c>
      <c r="H18" s="25" t="s">
        <v>5</v>
      </c>
      <c r="I18" s="25" t="s">
        <v>6</v>
      </c>
      <c r="J18" s="25" t="s">
        <v>7</v>
      </c>
      <c r="K18" s="25" t="s">
        <v>8</v>
      </c>
      <c r="L18" s="25" t="s">
        <v>9</v>
      </c>
      <c r="M18" s="25" t="s">
        <v>10</v>
      </c>
      <c r="N18" s="25" t="s">
        <v>11</v>
      </c>
      <c r="O18" s="25" t="s">
        <v>12</v>
      </c>
      <c r="P18" s="25" t="s">
        <v>13</v>
      </c>
      <c r="Q18" s="25" t="s">
        <v>14</v>
      </c>
      <c r="R18" s="25" t="s">
        <v>15</v>
      </c>
    </row>
    <row r="19" spans="2:20" ht="30" x14ac:dyDescent="0.25">
      <c r="B19" s="13" t="s">
        <v>53</v>
      </c>
      <c r="C19" s="27">
        <v>44322</v>
      </c>
      <c r="D19" s="27">
        <v>44497</v>
      </c>
      <c r="E19" s="28" t="s">
        <v>54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3">
        <v>6587920</v>
      </c>
      <c r="R19" s="33">
        <f>+SUM(F19:Q19)</f>
        <v>6587920</v>
      </c>
    </row>
    <row r="20" spans="2:20" ht="45" x14ac:dyDescent="0.25">
      <c r="B20" s="13" t="s">
        <v>56</v>
      </c>
      <c r="C20" s="27">
        <v>44322</v>
      </c>
      <c r="D20" s="27">
        <v>44497</v>
      </c>
      <c r="E20" s="28" t="s">
        <v>54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33">
        <v>284053</v>
      </c>
      <c r="R20" s="33">
        <f>+SUM(F20:Q20)</f>
        <v>284053</v>
      </c>
    </row>
    <row r="22" spans="2:20" x14ac:dyDescent="0.25">
      <c r="T22" s="35"/>
    </row>
  </sheetData>
  <mergeCells count="10">
    <mergeCell ref="B6:B7"/>
    <mergeCell ref="C6:C7"/>
    <mergeCell ref="D6:D7"/>
    <mergeCell ref="E6:E7"/>
    <mergeCell ref="F6:R6"/>
    <mergeCell ref="B17:B18"/>
    <mergeCell ref="C17:C18"/>
    <mergeCell ref="D17:D18"/>
    <mergeCell ref="E17:E18"/>
    <mergeCell ref="F17:R17"/>
  </mergeCells>
  <pageMargins left="0.25" right="0.25" top="0.75" bottom="0.75" header="0.3" footer="0.3"/>
  <pageSetup scale="64" fitToHeight="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32"/>
  <sheetViews>
    <sheetView zoomScale="70" zoomScaleNormal="70" workbookViewId="0">
      <selection activeCell="B43" sqref="B43"/>
    </sheetView>
  </sheetViews>
  <sheetFormatPr baseColWidth="10" defaultRowHeight="15" x14ac:dyDescent="0.25"/>
  <cols>
    <col min="1" max="1" width="2.7109375" customWidth="1"/>
    <col min="2" max="2" width="80" customWidth="1"/>
    <col min="3" max="3" width="14.7109375" customWidth="1"/>
    <col min="4" max="4" width="13.85546875" customWidth="1"/>
    <col min="5" max="5" width="4.7109375" customWidth="1"/>
    <col min="6" max="13" width="8.85546875" customWidth="1"/>
    <col min="14" max="14" width="12" customWidth="1"/>
    <col min="15" max="15" width="8.85546875" customWidth="1"/>
    <col min="16" max="16" width="11.42578125" customWidth="1"/>
    <col min="17" max="17" width="11.85546875" customWidth="1"/>
    <col min="18" max="18" width="9.42578125" customWidth="1"/>
  </cols>
  <sheetData>
    <row r="2" spans="2:18" ht="18.75" x14ac:dyDescent="0.3">
      <c r="B2" s="5" t="s">
        <v>18</v>
      </c>
    </row>
    <row r="3" spans="2:18" ht="18.75" x14ac:dyDescent="0.3">
      <c r="B3" s="4" t="s">
        <v>57</v>
      </c>
    </row>
    <row r="6" spans="2:18" x14ac:dyDescent="0.25">
      <c r="B6" s="61" t="s">
        <v>17</v>
      </c>
      <c r="C6" s="61" t="s">
        <v>1</v>
      </c>
      <c r="D6" s="61" t="s">
        <v>2</v>
      </c>
      <c r="E6" s="61" t="s">
        <v>16</v>
      </c>
      <c r="F6" s="58" t="s">
        <v>20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2:18" s="1" customFormat="1" x14ac:dyDescent="0.25">
      <c r="B7" s="62"/>
      <c r="C7" s="62"/>
      <c r="D7" s="62"/>
      <c r="E7" s="63"/>
      <c r="F7" s="31" t="s">
        <v>3</v>
      </c>
      <c r="G7" s="31" t="s">
        <v>4</v>
      </c>
      <c r="H7" s="31" t="s">
        <v>5</v>
      </c>
      <c r="I7" s="31" t="s">
        <v>6</v>
      </c>
      <c r="J7" s="31" t="s">
        <v>7</v>
      </c>
      <c r="K7" s="31" t="s">
        <v>8</v>
      </c>
      <c r="L7" s="31" t="s">
        <v>9</v>
      </c>
      <c r="M7" s="31" t="s">
        <v>10</v>
      </c>
      <c r="N7" s="31" t="s">
        <v>11</v>
      </c>
      <c r="O7" s="31" t="s">
        <v>12</v>
      </c>
      <c r="P7" s="31" t="s">
        <v>13</v>
      </c>
      <c r="Q7" s="31" t="s">
        <v>14</v>
      </c>
      <c r="R7" s="31" t="s">
        <v>15</v>
      </c>
    </row>
    <row r="8" spans="2:18" x14ac:dyDescent="0.25">
      <c r="B8" s="2" t="s">
        <v>58</v>
      </c>
      <c r="C8" s="10">
        <v>44197</v>
      </c>
      <c r="D8" s="10">
        <v>44561</v>
      </c>
      <c r="E8" s="2"/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404.6</v>
      </c>
      <c r="N8" s="6">
        <v>0</v>
      </c>
      <c r="O8" s="6">
        <v>0</v>
      </c>
      <c r="P8" s="6">
        <v>0</v>
      </c>
      <c r="Q8" s="6">
        <v>0</v>
      </c>
      <c r="R8" s="6">
        <f>SUM(F8:Q8)</f>
        <v>404.6</v>
      </c>
    </row>
    <row r="9" spans="2:18" x14ac:dyDescent="0.25">
      <c r="B9" s="2" t="s">
        <v>59</v>
      </c>
      <c r="C9" s="10">
        <v>44197</v>
      </c>
      <c r="D9" s="10">
        <v>44561</v>
      </c>
      <c r="E9" s="2"/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26374.008999999998</v>
      </c>
      <c r="P9" s="6">
        <v>1765.127</v>
      </c>
      <c r="Q9" s="6">
        <v>0</v>
      </c>
      <c r="R9" s="6">
        <f t="shared" ref="R9:R72" si="0">SUM(F9:Q9)</f>
        <v>28139.135999999999</v>
      </c>
    </row>
    <row r="10" spans="2:18" x14ac:dyDescent="0.25">
      <c r="B10" s="2" t="s">
        <v>59</v>
      </c>
      <c r="C10" s="10">
        <v>44197</v>
      </c>
      <c r="D10" s="10">
        <v>44561</v>
      </c>
      <c r="E10" s="2"/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1059.0999999999999</v>
      </c>
      <c r="O10" s="6">
        <v>0</v>
      </c>
      <c r="P10" s="6">
        <v>534.66700000000003</v>
      </c>
      <c r="Q10" s="6">
        <v>1160</v>
      </c>
      <c r="R10" s="6">
        <f t="shared" si="0"/>
        <v>2753.7669999999998</v>
      </c>
    </row>
    <row r="11" spans="2:18" x14ac:dyDescent="0.25">
      <c r="B11" s="2" t="s">
        <v>60</v>
      </c>
      <c r="C11" s="10">
        <v>44197</v>
      </c>
      <c r="D11" s="10">
        <v>44561</v>
      </c>
      <c r="E11" s="2"/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893.65700000000004</v>
      </c>
      <c r="R11" s="6">
        <f t="shared" si="0"/>
        <v>893.65700000000004</v>
      </c>
    </row>
    <row r="12" spans="2:18" x14ac:dyDescent="0.25">
      <c r="B12" s="2" t="s">
        <v>60</v>
      </c>
      <c r="C12" s="10">
        <v>44197</v>
      </c>
      <c r="D12" s="10">
        <v>44561</v>
      </c>
      <c r="E12" s="2"/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2506.1190000000001</v>
      </c>
      <c r="N12" s="6">
        <v>988.34299999999996</v>
      </c>
      <c r="O12" s="6">
        <v>0</v>
      </c>
      <c r="P12" s="6">
        <v>2327.0450000000001</v>
      </c>
      <c r="Q12" s="6">
        <v>1745.5640000000001</v>
      </c>
      <c r="R12" s="6">
        <f t="shared" si="0"/>
        <v>7567.0709999999999</v>
      </c>
    </row>
    <row r="13" spans="2:18" x14ac:dyDescent="0.25">
      <c r="B13" s="2" t="s">
        <v>60</v>
      </c>
      <c r="C13" s="10">
        <v>44197</v>
      </c>
      <c r="D13" s="10">
        <v>44561</v>
      </c>
      <c r="E13" s="2"/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569.33600000000001</v>
      </c>
      <c r="R13" s="6">
        <f t="shared" si="0"/>
        <v>569.33600000000001</v>
      </c>
    </row>
    <row r="14" spans="2:18" x14ac:dyDescent="0.25">
      <c r="B14" s="2" t="s">
        <v>61</v>
      </c>
      <c r="C14" s="10">
        <v>44197</v>
      </c>
      <c r="D14" s="10">
        <v>44561</v>
      </c>
      <c r="E14" s="2"/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17731</v>
      </c>
      <c r="R14" s="6">
        <f t="shared" si="0"/>
        <v>17731</v>
      </c>
    </row>
    <row r="15" spans="2:18" x14ac:dyDescent="0.25">
      <c r="B15" s="2" t="s">
        <v>62</v>
      </c>
      <c r="C15" s="10">
        <v>44197</v>
      </c>
      <c r="D15" s="10">
        <v>44561</v>
      </c>
      <c r="E15" s="2"/>
      <c r="F15" s="6">
        <v>0</v>
      </c>
      <c r="G15" s="6">
        <v>0</v>
      </c>
      <c r="H15" s="6">
        <v>100.626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f t="shared" si="0"/>
        <v>100.626</v>
      </c>
    </row>
    <row r="16" spans="2:18" x14ac:dyDescent="0.25">
      <c r="B16" s="2" t="s">
        <v>63</v>
      </c>
      <c r="C16" s="10">
        <v>44197</v>
      </c>
      <c r="D16" s="10">
        <v>44561</v>
      </c>
      <c r="E16" s="2"/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403.88600000000002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f t="shared" si="0"/>
        <v>403.88600000000002</v>
      </c>
    </row>
    <row r="17" spans="2:18" x14ac:dyDescent="0.25">
      <c r="B17" s="2" t="s">
        <v>64</v>
      </c>
      <c r="C17" s="10">
        <v>44197</v>
      </c>
      <c r="D17" s="10">
        <v>44561</v>
      </c>
      <c r="E17" s="2"/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7639.241</v>
      </c>
      <c r="L17" s="6">
        <v>0</v>
      </c>
      <c r="M17" s="6">
        <v>0</v>
      </c>
      <c r="N17" s="6">
        <v>0</v>
      </c>
      <c r="O17" s="6">
        <v>0</v>
      </c>
      <c r="P17" s="6">
        <v>2370.1709999999998</v>
      </c>
      <c r="Q17" s="6">
        <v>0</v>
      </c>
      <c r="R17" s="6">
        <f t="shared" si="0"/>
        <v>10009.412</v>
      </c>
    </row>
    <row r="18" spans="2:18" x14ac:dyDescent="0.25">
      <c r="B18" s="2" t="s">
        <v>65</v>
      </c>
      <c r="C18" s="10">
        <v>44197</v>
      </c>
      <c r="D18" s="10">
        <v>44561</v>
      </c>
      <c r="E18" s="2"/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7403.0309999999999</v>
      </c>
      <c r="L18" s="6">
        <v>571.20000000000005</v>
      </c>
      <c r="M18" s="6">
        <v>0</v>
      </c>
      <c r="N18" s="6">
        <v>0</v>
      </c>
      <c r="O18" s="6">
        <v>0</v>
      </c>
      <c r="P18" s="6">
        <v>0</v>
      </c>
      <c r="Q18" s="6">
        <v>1946.481</v>
      </c>
      <c r="R18" s="6">
        <f t="shared" si="0"/>
        <v>9920.7119999999995</v>
      </c>
    </row>
    <row r="19" spans="2:18" x14ac:dyDescent="0.25">
      <c r="B19" s="2" t="s">
        <v>66</v>
      </c>
      <c r="C19" s="10">
        <v>44197</v>
      </c>
      <c r="D19" s="10">
        <v>44561</v>
      </c>
      <c r="E19" s="2"/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25382.7</v>
      </c>
      <c r="R19" s="6">
        <f t="shared" si="0"/>
        <v>25382.7</v>
      </c>
    </row>
    <row r="20" spans="2:18" x14ac:dyDescent="0.25">
      <c r="B20" s="2" t="s">
        <v>67</v>
      </c>
      <c r="C20" s="10">
        <v>44197</v>
      </c>
      <c r="D20" s="10">
        <v>44561</v>
      </c>
      <c r="E20" s="2"/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411.39699999999999</v>
      </c>
      <c r="R20" s="6">
        <f t="shared" si="0"/>
        <v>411.39699999999999</v>
      </c>
    </row>
    <row r="21" spans="2:18" x14ac:dyDescent="0.25">
      <c r="B21" s="2" t="s">
        <v>68</v>
      </c>
      <c r="C21" s="10">
        <v>44197</v>
      </c>
      <c r="D21" s="10">
        <v>44561</v>
      </c>
      <c r="E21" s="2"/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1168.1610000000001</v>
      </c>
      <c r="N21" s="6">
        <v>0</v>
      </c>
      <c r="O21" s="6">
        <v>0</v>
      </c>
      <c r="P21" s="6">
        <v>0</v>
      </c>
      <c r="Q21" s="6">
        <v>0</v>
      </c>
      <c r="R21" s="6">
        <f t="shared" si="0"/>
        <v>1168.1610000000001</v>
      </c>
    </row>
    <row r="22" spans="2:18" x14ac:dyDescent="0.25">
      <c r="B22" s="2" t="s">
        <v>69</v>
      </c>
      <c r="C22" s="10">
        <v>44197</v>
      </c>
      <c r="D22" s="10">
        <v>44561</v>
      </c>
      <c r="E22" s="2"/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605.58900000000006</v>
      </c>
      <c r="P22" s="6">
        <v>0</v>
      </c>
      <c r="Q22" s="6">
        <v>0</v>
      </c>
      <c r="R22" s="6">
        <f t="shared" si="0"/>
        <v>605.58900000000006</v>
      </c>
    </row>
    <row r="23" spans="2:18" x14ac:dyDescent="0.25">
      <c r="B23" s="2" t="s">
        <v>70</v>
      </c>
      <c r="C23" s="10">
        <v>44197</v>
      </c>
      <c r="D23" s="10">
        <v>44561</v>
      </c>
      <c r="E23" s="2"/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297.5</v>
      </c>
      <c r="P23" s="6">
        <v>0</v>
      </c>
      <c r="Q23" s="6">
        <v>0</v>
      </c>
      <c r="R23" s="6">
        <f t="shared" si="0"/>
        <v>297.5</v>
      </c>
    </row>
    <row r="24" spans="2:18" x14ac:dyDescent="0.25">
      <c r="B24" s="2" t="s">
        <v>71</v>
      </c>
      <c r="C24" s="10">
        <v>44197</v>
      </c>
      <c r="D24" s="10">
        <v>44561</v>
      </c>
      <c r="E24" s="2"/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425.92200000000003</v>
      </c>
      <c r="M24" s="6">
        <v>0</v>
      </c>
      <c r="N24" s="6">
        <v>0</v>
      </c>
      <c r="O24" s="6">
        <v>0</v>
      </c>
      <c r="P24" s="6">
        <v>367.71</v>
      </c>
      <c r="Q24" s="6">
        <v>0</v>
      </c>
      <c r="R24" s="6">
        <f t="shared" si="0"/>
        <v>793.63200000000006</v>
      </c>
    </row>
    <row r="25" spans="2:18" x14ac:dyDescent="0.25">
      <c r="B25" s="2" t="s">
        <v>67</v>
      </c>
      <c r="C25" s="10">
        <v>44197</v>
      </c>
      <c r="D25" s="10">
        <v>44561</v>
      </c>
      <c r="E25" s="2"/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11154.623</v>
      </c>
      <c r="P25" s="6">
        <v>0</v>
      </c>
      <c r="Q25" s="6">
        <v>0</v>
      </c>
      <c r="R25" s="6">
        <f t="shared" si="0"/>
        <v>11154.623</v>
      </c>
    </row>
    <row r="26" spans="2:18" x14ac:dyDescent="0.25">
      <c r="B26" s="2" t="s">
        <v>72</v>
      </c>
      <c r="C26" s="10">
        <v>44197</v>
      </c>
      <c r="D26" s="10">
        <v>44561</v>
      </c>
      <c r="E26" s="2"/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1192.0530000000001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f t="shared" si="0"/>
        <v>1192.0530000000001</v>
      </c>
    </row>
    <row r="27" spans="2:18" x14ac:dyDescent="0.25">
      <c r="B27" s="2" t="s">
        <v>69</v>
      </c>
      <c r="C27" s="10">
        <v>44197</v>
      </c>
      <c r="D27" s="10">
        <v>44561</v>
      </c>
      <c r="E27" s="2"/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551.55799999999999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f t="shared" si="0"/>
        <v>551.55799999999999</v>
      </c>
    </row>
    <row r="28" spans="2:18" x14ac:dyDescent="0.25">
      <c r="B28" s="2" t="s">
        <v>68</v>
      </c>
      <c r="C28" s="10">
        <v>44197</v>
      </c>
      <c r="D28" s="10">
        <v>44561</v>
      </c>
      <c r="E28" s="2"/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743.97500000000002</v>
      </c>
      <c r="N28" s="6">
        <v>368.53800000000001</v>
      </c>
      <c r="O28" s="6">
        <v>0</v>
      </c>
      <c r="P28" s="6">
        <v>0</v>
      </c>
      <c r="Q28" s="6">
        <v>0</v>
      </c>
      <c r="R28" s="6">
        <f t="shared" si="0"/>
        <v>1112.5129999999999</v>
      </c>
    </row>
    <row r="29" spans="2:18" x14ac:dyDescent="0.25">
      <c r="B29" s="2" t="s">
        <v>73</v>
      </c>
      <c r="C29" s="10">
        <v>44197</v>
      </c>
      <c r="D29" s="10">
        <v>44561</v>
      </c>
      <c r="E29" s="2"/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4722.0870000000004</v>
      </c>
      <c r="P29" s="6">
        <v>5355</v>
      </c>
      <c r="Q29" s="6">
        <v>0</v>
      </c>
      <c r="R29" s="6">
        <f t="shared" si="0"/>
        <v>10077.087</v>
      </c>
    </row>
    <row r="30" spans="2:18" x14ac:dyDescent="0.25">
      <c r="B30" s="2" t="s">
        <v>74</v>
      </c>
      <c r="C30" s="10">
        <v>44197</v>
      </c>
      <c r="D30" s="10">
        <v>44561</v>
      </c>
      <c r="E30" s="2"/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12806.78</v>
      </c>
      <c r="Q30" s="6">
        <v>0</v>
      </c>
      <c r="R30" s="6">
        <f t="shared" si="0"/>
        <v>12806.78</v>
      </c>
    </row>
    <row r="31" spans="2:18" x14ac:dyDescent="0.25">
      <c r="B31" s="2" t="s">
        <v>75</v>
      </c>
      <c r="C31" s="10">
        <v>44197</v>
      </c>
      <c r="D31" s="10">
        <v>44561</v>
      </c>
      <c r="E31" s="2"/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8889.2999999999993</v>
      </c>
      <c r="R31" s="6">
        <f t="shared" si="0"/>
        <v>8889.2999999999993</v>
      </c>
    </row>
    <row r="32" spans="2:18" x14ac:dyDescent="0.25">
      <c r="B32" s="2" t="s">
        <v>76</v>
      </c>
      <c r="C32" s="10">
        <v>44197</v>
      </c>
      <c r="D32" s="10">
        <v>44561</v>
      </c>
      <c r="E32" s="2"/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9435.8670000000002</v>
      </c>
      <c r="Q32" s="6">
        <v>0</v>
      </c>
      <c r="R32" s="6">
        <f t="shared" si="0"/>
        <v>9435.8670000000002</v>
      </c>
    </row>
    <row r="33" spans="2:18" x14ac:dyDescent="0.25">
      <c r="B33" s="2" t="s">
        <v>77</v>
      </c>
      <c r="C33" s="10">
        <v>44197</v>
      </c>
      <c r="D33" s="10">
        <v>44561</v>
      </c>
      <c r="E33" s="2"/>
      <c r="F33" s="6">
        <v>0</v>
      </c>
      <c r="G33" s="6">
        <v>0</v>
      </c>
      <c r="H33" s="6">
        <v>630.64099999999996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f t="shared" si="0"/>
        <v>630.64099999999996</v>
      </c>
    </row>
    <row r="34" spans="2:18" x14ac:dyDescent="0.25">
      <c r="B34" s="2" t="s">
        <v>78</v>
      </c>
      <c r="C34" s="10">
        <v>44197</v>
      </c>
      <c r="D34" s="10">
        <v>44561</v>
      </c>
      <c r="E34" s="2"/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2658.085</v>
      </c>
      <c r="Q34" s="6">
        <v>0</v>
      </c>
      <c r="R34" s="6">
        <f t="shared" si="0"/>
        <v>2658.085</v>
      </c>
    </row>
    <row r="35" spans="2:18" x14ac:dyDescent="0.25">
      <c r="B35" s="2" t="s">
        <v>79</v>
      </c>
      <c r="C35" s="10">
        <v>44197</v>
      </c>
      <c r="D35" s="10">
        <v>44561</v>
      </c>
      <c r="E35" s="2"/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9348.134</v>
      </c>
      <c r="L35" s="6">
        <v>0</v>
      </c>
      <c r="M35" s="6">
        <v>0</v>
      </c>
      <c r="N35" s="6">
        <v>0</v>
      </c>
      <c r="O35" s="6">
        <v>0</v>
      </c>
      <c r="P35" s="6">
        <v>9999.6180000000004</v>
      </c>
      <c r="Q35" s="6">
        <v>0</v>
      </c>
      <c r="R35" s="6">
        <f t="shared" si="0"/>
        <v>19347.752</v>
      </c>
    </row>
    <row r="36" spans="2:18" x14ac:dyDescent="0.25">
      <c r="B36" s="2" t="s">
        <v>80</v>
      </c>
      <c r="C36" s="10">
        <v>44197</v>
      </c>
      <c r="D36" s="10">
        <v>44561</v>
      </c>
      <c r="E36" s="2"/>
      <c r="F36" s="6">
        <v>0</v>
      </c>
      <c r="G36" s="6">
        <v>0</v>
      </c>
      <c r="H36" s="6">
        <v>0</v>
      </c>
      <c r="I36" s="6">
        <v>0</v>
      </c>
      <c r="J36" s="6">
        <v>3556.828</v>
      </c>
      <c r="K36" s="6">
        <v>0</v>
      </c>
      <c r="L36" s="6">
        <v>4507.366</v>
      </c>
      <c r="M36" s="6">
        <v>97.58</v>
      </c>
      <c r="N36" s="6">
        <v>0</v>
      </c>
      <c r="O36" s="6">
        <v>0</v>
      </c>
      <c r="P36" s="6">
        <v>591.14300000000003</v>
      </c>
      <c r="Q36" s="6">
        <v>0</v>
      </c>
      <c r="R36" s="6">
        <f t="shared" si="0"/>
        <v>8752.9169999999995</v>
      </c>
    </row>
    <row r="37" spans="2:18" x14ac:dyDescent="0.25">
      <c r="B37" s="2" t="s">
        <v>81</v>
      </c>
      <c r="C37" s="10">
        <v>44197</v>
      </c>
      <c r="D37" s="10">
        <v>44561</v>
      </c>
      <c r="E37" s="2"/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1067.43</v>
      </c>
      <c r="Q37" s="6">
        <v>0</v>
      </c>
      <c r="R37" s="6">
        <f t="shared" si="0"/>
        <v>1067.43</v>
      </c>
    </row>
    <row r="38" spans="2:18" x14ac:dyDescent="0.25">
      <c r="B38" s="2" t="s">
        <v>82</v>
      </c>
      <c r="C38" s="10">
        <v>44197</v>
      </c>
      <c r="D38" s="10">
        <v>44561</v>
      </c>
      <c r="E38" s="2"/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890</v>
      </c>
      <c r="R38" s="6">
        <f t="shared" si="0"/>
        <v>890</v>
      </c>
    </row>
    <row r="39" spans="2:18" x14ac:dyDescent="0.25">
      <c r="B39" s="2" t="s">
        <v>83</v>
      </c>
      <c r="C39" s="10">
        <v>44197</v>
      </c>
      <c r="D39" s="10">
        <v>44561</v>
      </c>
      <c r="E39" s="2"/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340.32799999999997</v>
      </c>
      <c r="N39" s="6">
        <v>0</v>
      </c>
      <c r="O39" s="6">
        <v>0</v>
      </c>
      <c r="P39" s="6">
        <v>1319.8</v>
      </c>
      <c r="Q39" s="6">
        <v>0</v>
      </c>
      <c r="R39" s="6">
        <f t="shared" si="0"/>
        <v>1660.1279999999999</v>
      </c>
    </row>
    <row r="40" spans="2:18" x14ac:dyDescent="0.25">
      <c r="B40" s="2" t="s">
        <v>84</v>
      </c>
      <c r="C40" s="10">
        <v>44197</v>
      </c>
      <c r="D40" s="10">
        <v>44561</v>
      </c>
      <c r="E40" s="2"/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7913.5</v>
      </c>
      <c r="M40" s="6">
        <v>0</v>
      </c>
      <c r="N40" s="6">
        <v>0</v>
      </c>
      <c r="O40" s="6">
        <v>1094.8</v>
      </c>
      <c r="P40" s="6">
        <v>0</v>
      </c>
      <c r="Q40" s="6">
        <v>0</v>
      </c>
      <c r="R40" s="6">
        <f t="shared" si="0"/>
        <v>9008.2999999999993</v>
      </c>
    </row>
    <row r="41" spans="2:18" x14ac:dyDescent="0.25">
      <c r="B41" s="2" t="s">
        <v>84</v>
      </c>
      <c r="C41" s="10">
        <v>44197</v>
      </c>
      <c r="D41" s="10">
        <v>44561</v>
      </c>
      <c r="E41" s="2"/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1499.519</v>
      </c>
      <c r="M41" s="6">
        <v>0</v>
      </c>
      <c r="N41" s="6">
        <v>0</v>
      </c>
      <c r="O41" s="6">
        <v>7009.1</v>
      </c>
      <c r="P41" s="6">
        <v>0</v>
      </c>
      <c r="Q41" s="6">
        <v>0</v>
      </c>
      <c r="R41" s="6">
        <f t="shared" si="0"/>
        <v>8508.6190000000006</v>
      </c>
    </row>
    <row r="42" spans="2:18" x14ac:dyDescent="0.25">
      <c r="B42" s="2" t="s">
        <v>83</v>
      </c>
      <c r="C42" s="10">
        <v>44197</v>
      </c>
      <c r="D42" s="10">
        <v>44561</v>
      </c>
      <c r="E42" s="2"/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401.03</v>
      </c>
      <c r="N42" s="6">
        <v>0</v>
      </c>
      <c r="O42" s="6">
        <v>0</v>
      </c>
      <c r="P42" s="6">
        <v>0</v>
      </c>
      <c r="Q42" s="6">
        <v>0</v>
      </c>
      <c r="R42" s="6">
        <f t="shared" si="0"/>
        <v>401.03</v>
      </c>
    </row>
    <row r="43" spans="2:18" x14ac:dyDescent="0.25">
      <c r="B43" s="2" t="s">
        <v>85</v>
      </c>
      <c r="C43" s="10">
        <v>44197</v>
      </c>
      <c r="D43" s="10">
        <v>44561</v>
      </c>
      <c r="E43" s="2"/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19499.996999999999</v>
      </c>
      <c r="R43" s="6">
        <f t="shared" si="0"/>
        <v>19499.996999999999</v>
      </c>
    </row>
    <row r="44" spans="2:18" x14ac:dyDescent="0.25">
      <c r="B44" s="2" t="s">
        <v>86</v>
      </c>
      <c r="C44" s="10">
        <v>44197</v>
      </c>
      <c r="D44" s="10">
        <v>44561</v>
      </c>
      <c r="E44" s="2"/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2044.556</v>
      </c>
      <c r="N44" s="6">
        <v>4117.1620000000003</v>
      </c>
      <c r="O44" s="6">
        <v>0</v>
      </c>
      <c r="P44" s="6">
        <v>1777.86</v>
      </c>
      <c r="Q44" s="6">
        <v>2060.37</v>
      </c>
      <c r="R44" s="6">
        <f t="shared" si="0"/>
        <v>9999.9480000000003</v>
      </c>
    </row>
    <row r="45" spans="2:18" x14ac:dyDescent="0.25">
      <c r="B45" s="2" t="s">
        <v>87</v>
      </c>
      <c r="C45" s="10">
        <v>44197</v>
      </c>
      <c r="D45" s="10">
        <v>44561</v>
      </c>
      <c r="E45" s="2"/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1748.0740000000001</v>
      </c>
      <c r="O45" s="6">
        <v>0</v>
      </c>
      <c r="P45" s="6">
        <v>0</v>
      </c>
      <c r="Q45" s="6">
        <v>0</v>
      </c>
      <c r="R45" s="6">
        <f t="shared" si="0"/>
        <v>1748.0740000000001</v>
      </c>
    </row>
    <row r="46" spans="2:18" x14ac:dyDescent="0.25">
      <c r="B46" s="2" t="s">
        <v>88</v>
      </c>
      <c r="C46" s="10">
        <v>44197</v>
      </c>
      <c r="D46" s="10">
        <v>44561</v>
      </c>
      <c r="E46" s="2"/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5581.1</v>
      </c>
      <c r="L46" s="6">
        <v>0</v>
      </c>
      <c r="M46" s="6">
        <v>4058.02</v>
      </c>
      <c r="N46" s="6">
        <v>20341.659</v>
      </c>
      <c r="O46" s="6">
        <v>0</v>
      </c>
      <c r="P46" s="6">
        <v>0</v>
      </c>
      <c r="Q46" s="6">
        <v>340.34</v>
      </c>
      <c r="R46" s="6">
        <f t="shared" si="0"/>
        <v>30321.119000000002</v>
      </c>
    </row>
    <row r="47" spans="2:18" x14ac:dyDescent="0.25">
      <c r="B47" s="2" t="s">
        <v>89</v>
      </c>
      <c r="C47" s="10">
        <v>44197</v>
      </c>
      <c r="D47" s="10">
        <v>44561</v>
      </c>
      <c r="E47" s="2"/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1099.0899999999999</v>
      </c>
      <c r="P47" s="6">
        <v>0</v>
      </c>
      <c r="Q47" s="6">
        <v>83.98</v>
      </c>
      <c r="R47" s="6">
        <f t="shared" si="0"/>
        <v>1183.07</v>
      </c>
    </row>
    <row r="48" spans="2:18" x14ac:dyDescent="0.25">
      <c r="B48" s="2" t="s">
        <v>90</v>
      </c>
      <c r="C48" s="10">
        <v>44197</v>
      </c>
      <c r="D48" s="10">
        <v>44561</v>
      </c>
      <c r="E48" s="2"/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952</v>
      </c>
      <c r="P48" s="6">
        <v>0</v>
      </c>
      <c r="Q48" s="6">
        <v>0</v>
      </c>
      <c r="R48" s="6">
        <f t="shared" si="0"/>
        <v>952</v>
      </c>
    </row>
    <row r="49" spans="2:18" x14ac:dyDescent="0.25">
      <c r="B49" s="2" t="s">
        <v>91</v>
      </c>
      <c r="C49" s="10">
        <v>44197</v>
      </c>
      <c r="D49" s="10">
        <v>44561</v>
      </c>
      <c r="E49" s="2"/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598.79999999999995</v>
      </c>
      <c r="L49" s="6">
        <v>0</v>
      </c>
      <c r="M49" s="6">
        <v>5413.33</v>
      </c>
      <c r="N49" s="6">
        <v>3900.4630000000002</v>
      </c>
      <c r="O49" s="6">
        <v>0</v>
      </c>
      <c r="P49" s="6">
        <v>0</v>
      </c>
      <c r="Q49" s="6">
        <v>79.989999999999995</v>
      </c>
      <c r="R49" s="6">
        <f t="shared" si="0"/>
        <v>9992.5830000000005</v>
      </c>
    </row>
    <row r="50" spans="2:18" x14ac:dyDescent="0.25">
      <c r="B50" s="2" t="s">
        <v>92</v>
      </c>
      <c r="C50" s="10">
        <v>44197</v>
      </c>
      <c r="D50" s="10">
        <v>44561</v>
      </c>
      <c r="E50" s="2"/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362.49799999999999</v>
      </c>
      <c r="M50" s="6">
        <v>187.828</v>
      </c>
      <c r="N50" s="6">
        <v>0</v>
      </c>
      <c r="O50" s="6">
        <v>0</v>
      </c>
      <c r="P50" s="6">
        <v>0</v>
      </c>
      <c r="Q50" s="6">
        <v>1011.5</v>
      </c>
      <c r="R50" s="6">
        <f t="shared" si="0"/>
        <v>1561.826</v>
      </c>
    </row>
    <row r="51" spans="2:18" x14ac:dyDescent="0.25">
      <c r="B51" s="2" t="s">
        <v>92</v>
      </c>
      <c r="C51" s="10">
        <v>44197</v>
      </c>
      <c r="D51" s="10">
        <v>44561</v>
      </c>
      <c r="E51" s="2"/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1428</v>
      </c>
      <c r="M51" s="6">
        <v>0</v>
      </c>
      <c r="N51" s="6">
        <v>0</v>
      </c>
      <c r="O51" s="6">
        <v>4300.7280000000001</v>
      </c>
      <c r="P51" s="6">
        <v>1133.319</v>
      </c>
      <c r="Q51" s="6">
        <v>133</v>
      </c>
      <c r="R51" s="6">
        <f t="shared" si="0"/>
        <v>6995.0470000000005</v>
      </c>
    </row>
    <row r="52" spans="2:18" x14ac:dyDescent="0.25">
      <c r="B52" s="2" t="s">
        <v>92</v>
      </c>
      <c r="C52" s="10">
        <v>44197</v>
      </c>
      <c r="D52" s="10">
        <v>44561</v>
      </c>
      <c r="E52" s="2"/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2244.3389999999999</v>
      </c>
      <c r="Q52" s="6">
        <v>0</v>
      </c>
      <c r="R52" s="6">
        <f t="shared" si="0"/>
        <v>2244.3389999999999</v>
      </c>
    </row>
    <row r="53" spans="2:18" x14ac:dyDescent="0.25">
      <c r="B53" s="2" t="s">
        <v>93</v>
      </c>
      <c r="C53" s="10">
        <v>44197</v>
      </c>
      <c r="D53" s="10">
        <v>44561</v>
      </c>
      <c r="E53" s="2"/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5414.5</v>
      </c>
      <c r="R53" s="6">
        <f t="shared" si="0"/>
        <v>5414.5</v>
      </c>
    </row>
    <row r="54" spans="2:18" x14ac:dyDescent="0.25">
      <c r="B54" s="2" t="s">
        <v>94</v>
      </c>
      <c r="C54" s="10">
        <v>44197</v>
      </c>
      <c r="D54" s="10">
        <v>44561</v>
      </c>
      <c r="E54" s="2"/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599.97400000000005</v>
      </c>
      <c r="P54" s="6">
        <v>0</v>
      </c>
      <c r="Q54" s="6">
        <v>0</v>
      </c>
      <c r="R54" s="6">
        <f t="shared" si="0"/>
        <v>599.97400000000005</v>
      </c>
    </row>
    <row r="55" spans="2:18" x14ac:dyDescent="0.25">
      <c r="B55" s="2" t="s">
        <v>95</v>
      </c>
      <c r="C55" s="10">
        <v>44197</v>
      </c>
      <c r="D55" s="10">
        <v>44561</v>
      </c>
      <c r="E55" s="2"/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1498.21</v>
      </c>
      <c r="M55" s="6">
        <v>1998.95</v>
      </c>
      <c r="N55" s="6">
        <v>0</v>
      </c>
      <c r="O55" s="6">
        <v>788.97</v>
      </c>
      <c r="P55" s="6">
        <v>816.31600000000003</v>
      </c>
      <c r="Q55" s="6">
        <v>725.11099999999999</v>
      </c>
      <c r="R55" s="6">
        <f t="shared" si="0"/>
        <v>5827.5569999999998</v>
      </c>
    </row>
    <row r="56" spans="2:18" x14ac:dyDescent="0.25">
      <c r="B56" s="2" t="s">
        <v>95</v>
      </c>
      <c r="C56" s="10">
        <v>44197</v>
      </c>
      <c r="D56" s="10">
        <v>44561</v>
      </c>
      <c r="E56" s="2"/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1648.2</v>
      </c>
      <c r="O56" s="6">
        <v>933.62900000000002</v>
      </c>
      <c r="P56" s="6">
        <v>2289.473</v>
      </c>
      <c r="Q56" s="6">
        <v>800.7</v>
      </c>
      <c r="R56" s="6">
        <f t="shared" si="0"/>
        <v>5672.0019999999995</v>
      </c>
    </row>
    <row r="57" spans="2:18" x14ac:dyDescent="0.25">
      <c r="B57" s="2" t="s">
        <v>96</v>
      </c>
      <c r="C57" s="10">
        <v>44197</v>
      </c>
      <c r="D57" s="10">
        <v>44561</v>
      </c>
      <c r="E57" s="2"/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66000.002999999997</v>
      </c>
      <c r="P57" s="6">
        <v>6000</v>
      </c>
      <c r="Q57" s="6">
        <v>0</v>
      </c>
      <c r="R57" s="6">
        <f t="shared" si="0"/>
        <v>72000.002999999997</v>
      </c>
    </row>
    <row r="58" spans="2:18" x14ac:dyDescent="0.25">
      <c r="B58" s="2" t="s">
        <v>96</v>
      </c>
      <c r="C58" s="10">
        <v>44197</v>
      </c>
      <c r="D58" s="10">
        <v>44561</v>
      </c>
      <c r="E58" s="2"/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1111.4639999999999</v>
      </c>
      <c r="Q58" s="6">
        <v>1785</v>
      </c>
      <c r="R58" s="6">
        <f t="shared" si="0"/>
        <v>2896.4639999999999</v>
      </c>
    </row>
    <row r="59" spans="2:18" x14ac:dyDescent="0.25">
      <c r="B59" s="2" t="s">
        <v>96</v>
      </c>
      <c r="C59" s="10">
        <v>44197</v>
      </c>
      <c r="D59" s="10">
        <v>44561</v>
      </c>
      <c r="E59" s="2"/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4398.0020000000004</v>
      </c>
      <c r="R59" s="6">
        <f t="shared" si="0"/>
        <v>4398.0020000000004</v>
      </c>
    </row>
    <row r="60" spans="2:18" x14ac:dyDescent="0.25">
      <c r="B60" s="2" t="s">
        <v>96</v>
      </c>
      <c r="C60" s="10">
        <v>44197</v>
      </c>
      <c r="D60" s="10">
        <v>44561</v>
      </c>
      <c r="E60" s="2"/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9163</v>
      </c>
      <c r="Q60" s="6">
        <v>0</v>
      </c>
      <c r="R60" s="6">
        <f t="shared" si="0"/>
        <v>9163</v>
      </c>
    </row>
    <row r="61" spans="2:18" x14ac:dyDescent="0.25">
      <c r="B61" s="2" t="s">
        <v>96</v>
      </c>
      <c r="C61" s="10">
        <v>44197</v>
      </c>
      <c r="D61" s="10">
        <v>44561</v>
      </c>
      <c r="E61" s="2"/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1904</v>
      </c>
      <c r="Q61" s="6">
        <v>0</v>
      </c>
      <c r="R61" s="6">
        <f t="shared" si="0"/>
        <v>1904</v>
      </c>
    </row>
    <row r="62" spans="2:18" x14ac:dyDescent="0.25">
      <c r="B62" s="2" t="s">
        <v>97</v>
      </c>
      <c r="C62" s="10">
        <v>44197</v>
      </c>
      <c r="D62" s="10">
        <v>44561</v>
      </c>
      <c r="E62" s="2"/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4100.2340000000004</v>
      </c>
      <c r="R62" s="6">
        <f t="shared" si="0"/>
        <v>4100.2340000000004</v>
      </c>
    </row>
    <row r="63" spans="2:18" x14ac:dyDescent="0.25">
      <c r="B63" s="2" t="s">
        <v>98</v>
      </c>
      <c r="C63" s="10">
        <v>44197</v>
      </c>
      <c r="D63" s="10">
        <v>44561</v>
      </c>
      <c r="E63" s="2"/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6000.5990000000002</v>
      </c>
      <c r="R63" s="6">
        <f t="shared" si="0"/>
        <v>6000.5990000000002</v>
      </c>
    </row>
    <row r="64" spans="2:18" x14ac:dyDescent="0.25">
      <c r="B64" s="2" t="s">
        <v>99</v>
      </c>
      <c r="C64" s="10">
        <v>44197</v>
      </c>
      <c r="D64" s="10">
        <v>44561</v>
      </c>
      <c r="E64" s="2"/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294750.66399999999</v>
      </c>
      <c r="R64" s="6">
        <f t="shared" si="0"/>
        <v>294750.66399999999</v>
      </c>
    </row>
    <row r="65" spans="2:18" x14ac:dyDescent="0.25">
      <c r="B65" s="2" t="s">
        <v>100</v>
      </c>
      <c r="C65" s="10">
        <v>44197</v>
      </c>
      <c r="D65" s="10">
        <v>44561</v>
      </c>
      <c r="E65" s="2"/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269.74200000000002</v>
      </c>
      <c r="N65" s="6">
        <v>1133.212</v>
      </c>
      <c r="O65" s="6">
        <v>6611.2780000000002</v>
      </c>
      <c r="P65" s="6">
        <v>0</v>
      </c>
      <c r="Q65" s="6">
        <v>2012.4390000000001</v>
      </c>
      <c r="R65" s="6">
        <f t="shared" si="0"/>
        <v>10026.671</v>
      </c>
    </row>
    <row r="66" spans="2:18" x14ac:dyDescent="0.25">
      <c r="B66" s="2" t="s">
        <v>101</v>
      </c>
      <c r="C66" s="10">
        <v>44197</v>
      </c>
      <c r="D66" s="10">
        <v>44561</v>
      </c>
      <c r="E66" s="2"/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67812.930999999997</v>
      </c>
      <c r="R66" s="6">
        <f t="shared" si="0"/>
        <v>67812.930999999997</v>
      </c>
    </row>
    <row r="67" spans="2:18" x14ac:dyDescent="0.25">
      <c r="B67" s="2" t="s">
        <v>102</v>
      </c>
      <c r="C67" s="10">
        <v>44197</v>
      </c>
      <c r="D67" s="10">
        <v>44558</v>
      </c>
      <c r="E67" s="2"/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1521.771</v>
      </c>
      <c r="O67" s="6">
        <v>0</v>
      </c>
      <c r="P67" s="6">
        <v>0</v>
      </c>
      <c r="Q67" s="6">
        <v>0</v>
      </c>
      <c r="R67" s="6">
        <f t="shared" si="0"/>
        <v>1521.771</v>
      </c>
    </row>
    <row r="68" spans="2:18" x14ac:dyDescent="0.25">
      <c r="B68" s="2" t="s">
        <v>103</v>
      </c>
      <c r="C68" s="10">
        <v>43831</v>
      </c>
      <c r="D68" s="10">
        <v>44561</v>
      </c>
      <c r="E68" s="2"/>
      <c r="F68" s="6">
        <v>0</v>
      </c>
      <c r="G68" s="6">
        <v>0</v>
      </c>
      <c r="H68" s="6">
        <v>36556.800000000003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f t="shared" si="0"/>
        <v>36556.800000000003</v>
      </c>
    </row>
    <row r="69" spans="2:18" x14ac:dyDescent="0.25">
      <c r="B69" s="2" t="s">
        <v>104</v>
      </c>
      <c r="C69" s="10">
        <v>44197</v>
      </c>
      <c r="D69" s="10">
        <v>44561</v>
      </c>
      <c r="E69" s="2"/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855248.76300000004</v>
      </c>
      <c r="R69" s="6">
        <f t="shared" si="0"/>
        <v>855248.76300000004</v>
      </c>
    </row>
    <row r="70" spans="2:18" x14ac:dyDescent="0.25">
      <c r="B70" s="2" t="s">
        <v>105</v>
      </c>
      <c r="C70" s="10">
        <v>44197</v>
      </c>
      <c r="D70" s="10">
        <v>44561</v>
      </c>
      <c r="E70" s="2"/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29813.391</v>
      </c>
      <c r="R70" s="6">
        <f t="shared" si="0"/>
        <v>29813.391</v>
      </c>
    </row>
    <row r="71" spans="2:18" x14ac:dyDescent="0.25">
      <c r="B71" s="2" t="s">
        <v>106</v>
      </c>
      <c r="C71" s="10">
        <v>43831</v>
      </c>
      <c r="D71" s="10">
        <v>44561</v>
      </c>
      <c r="E71" s="2"/>
      <c r="F71" s="6">
        <v>0</v>
      </c>
      <c r="G71" s="6">
        <v>0</v>
      </c>
      <c r="H71" s="6">
        <v>358.19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f t="shared" si="0"/>
        <v>358.19</v>
      </c>
    </row>
    <row r="72" spans="2:18" x14ac:dyDescent="0.25">
      <c r="B72" s="2" t="s">
        <v>107</v>
      </c>
      <c r="C72" s="10">
        <v>43831</v>
      </c>
      <c r="D72" s="10">
        <v>44561</v>
      </c>
      <c r="E72" s="2"/>
      <c r="F72" s="6">
        <v>0</v>
      </c>
      <c r="G72" s="6">
        <v>0</v>
      </c>
      <c r="H72" s="6">
        <v>282.387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f t="shared" si="0"/>
        <v>282.387</v>
      </c>
    </row>
    <row r="73" spans="2:18" x14ac:dyDescent="0.25">
      <c r="B73" s="2" t="s">
        <v>108</v>
      </c>
      <c r="C73" s="10">
        <v>44197</v>
      </c>
      <c r="D73" s="10">
        <v>44561</v>
      </c>
      <c r="E73" s="2"/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764.79600000000005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f t="shared" ref="R73:R136" si="1">SUM(F73:Q73)</f>
        <v>764.79600000000005</v>
      </c>
    </row>
    <row r="74" spans="2:18" x14ac:dyDescent="0.25">
      <c r="B74" s="2" t="s">
        <v>109</v>
      </c>
      <c r="C74" s="10">
        <v>44197</v>
      </c>
      <c r="D74" s="10">
        <v>44561</v>
      </c>
      <c r="E74" s="2"/>
      <c r="F74" s="6">
        <v>0</v>
      </c>
      <c r="G74" s="6">
        <v>0</v>
      </c>
      <c r="H74" s="6">
        <v>0</v>
      </c>
      <c r="I74" s="6">
        <v>0</v>
      </c>
      <c r="J74" s="6">
        <v>117.81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f t="shared" si="1"/>
        <v>117.81</v>
      </c>
    </row>
    <row r="75" spans="2:18" x14ac:dyDescent="0.25">
      <c r="B75" s="2" t="s">
        <v>110</v>
      </c>
      <c r="C75" s="10">
        <v>44197</v>
      </c>
      <c r="D75" s="10">
        <v>44561</v>
      </c>
      <c r="E75" s="2"/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1229.318</v>
      </c>
      <c r="N75" s="6">
        <v>0</v>
      </c>
      <c r="O75" s="6">
        <v>0</v>
      </c>
      <c r="P75" s="6">
        <v>0</v>
      </c>
      <c r="Q75" s="6">
        <v>0</v>
      </c>
      <c r="R75" s="6">
        <f t="shared" si="1"/>
        <v>1229.318</v>
      </c>
    </row>
    <row r="76" spans="2:18" x14ac:dyDescent="0.25">
      <c r="B76" s="2" t="s">
        <v>111</v>
      </c>
      <c r="C76" s="10">
        <v>44197</v>
      </c>
      <c r="D76" s="10">
        <v>44561</v>
      </c>
      <c r="E76" s="2"/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318.92</v>
      </c>
      <c r="Q76" s="6">
        <v>0</v>
      </c>
      <c r="R76" s="6">
        <f t="shared" si="1"/>
        <v>318.92</v>
      </c>
    </row>
    <row r="77" spans="2:18" x14ac:dyDescent="0.25">
      <c r="B77" s="2" t="s">
        <v>112</v>
      </c>
      <c r="C77" s="10">
        <v>44197</v>
      </c>
      <c r="D77" s="10">
        <v>44561</v>
      </c>
      <c r="E77" s="2"/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104.929</v>
      </c>
      <c r="P77" s="6">
        <v>0</v>
      </c>
      <c r="Q77" s="6">
        <v>0</v>
      </c>
      <c r="R77" s="6">
        <f t="shared" si="1"/>
        <v>104.929</v>
      </c>
    </row>
    <row r="78" spans="2:18" x14ac:dyDescent="0.25">
      <c r="B78" s="2" t="s">
        <v>113</v>
      </c>
      <c r="C78" s="10">
        <v>44197</v>
      </c>
      <c r="D78" s="10">
        <v>44561</v>
      </c>
      <c r="E78" s="2"/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219.43600000000001</v>
      </c>
      <c r="R78" s="6">
        <f t="shared" si="1"/>
        <v>219.43600000000001</v>
      </c>
    </row>
    <row r="79" spans="2:18" x14ac:dyDescent="0.25">
      <c r="B79" s="2" t="s">
        <v>114</v>
      </c>
      <c r="C79" s="10">
        <v>44197</v>
      </c>
      <c r="D79" s="10">
        <v>44561</v>
      </c>
      <c r="E79" s="2"/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1159.1600000000001</v>
      </c>
      <c r="R79" s="6">
        <f t="shared" si="1"/>
        <v>1159.1600000000001</v>
      </c>
    </row>
    <row r="80" spans="2:18" x14ac:dyDescent="0.25">
      <c r="B80" s="2" t="s">
        <v>115</v>
      </c>
      <c r="C80" s="10">
        <v>44197</v>
      </c>
      <c r="D80" s="10">
        <v>44561</v>
      </c>
      <c r="E80" s="2"/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153.51</v>
      </c>
      <c r="R80" s="6">
        <f t="shared" si="1"/>
        <v>153.51</v>
      </c>
    </row>
    <row r="81" spans="2:18" x14ac:dyDescent="0.25">
      <c r="B81" s="2" t="s">
        <v>116</v>
      </c>
      <c r="C81" s="10">
        <v>44197</v>
      </c>
      <c r="D81" s="10">
        <v>44561</v>
      </c>
      <c r="E81" s="2"/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159.56800000000001</v>
      </c>
      <c r="R81" s="6">
        <f t="shared" si="1"/>
        <v>159.56800000000001</v>
      </c>
    </row>
    <row r="82" spans="2:18" x14ac:dyDescent="0.25">
      <c r="B82" s="2" t="s">
        <v>117</v>
      </c>
      <c r="C82" s="10">
        <v>44197</v>
      </c>
      <c r="D82" s="10">
        <v>44561</v>
      </c>
      <c r="E82" s="2"/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227.48</v>
      </c>
      <c r="R82" s="6">
        <f t="shared" si="1"/>
        <v>227.48</v>
      </c>
    </row>
    <row r="83" spans="2:18" x14ac:dyDescent="0.25">
      <c r="B83" s="2" t="s">
        <v>118</v>
      </c>
      <c r="C83" s="10">
        <v>44197</v>
      </c>
      <c r="D83" s="10">
        <v>44561</v>
      </c>
      <c r="E83" s="2"/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204.68</v>
      </c>
      <c r="R83" s="6">
        <f t="shared" si="1"/>
        <v>204.68</v>
      </c>
    </row>
    <row r="84" spans="2:18" x14ac:dyDescent="0.25">
      <c r="B84" s="2" t="s">
        <v>119</v>
      </c>
      <c r="C84" s="10">
        <v>44197</v>
      </c>
      <c r="D84" s="10">
        <v>44561</v>
      </c>
      <c r="E84" s="2"/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372.32600000000002</v>
      </c>
      <c r="R84" s="6">
        <f t="shared" si="1"/>
        <v>372.32600000000002</v>
      </c>
    </row>
    <row r="85" spans="2:18" x14ac:dyDescent="0.25">
      <c r="B85" s="2" t="s">
        <v>120</v>
      </c>
      <c r="C85" s="10">
        <v>44197</v>
      </c>
      <c r="D85" s="10">
        <v>44561</v>
      </c>
      <c r="E85" s="2"/>
      <c r="F85" s="6">
        <v>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106.379</v>
      </c>
      <c r="R85" s="6">
        <f t="shared" si="1"/>
        <v>106.379</v>
      </c>
    </row>
    <row r="86" spans="2:18" x14ac:dyDescent="0.25">
      <c r="B86" s="2" t="s">
        <v>121</v>
      </c>
      <c r="C86" s="10">
        <v>44197</v>
      </c>
      <c r="D86" s="10">
        <v>44561</v>
      </c>
      <c r="E86" s="2"/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1516.893</v>
      </c>
      <c r="R86" s="6">
        <f t="shared" si="1"/>
        <v>1516.893</v>
      </c>
    </row>
    <row r="87" spans="2:18" x14ac:dyDescent="0.25">
      <c r="B87" s="2" t="s">
        <v>122</v>
      </c>
      <c r="C87" s="10">
        <v>44197</v>
      </c>
      <c r="D87" s="10">
        <v>44561</v>
      </c>
      <c r="E87" s="2"/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766.03300000000002</v>
      </c>
      <c r="R87" s="6">
        <f t="shared" si="1"/>
        <v>766.03300000000002</v>
      </c>
    </row>
    <row r="88" spans="2:18" x14ac:dyDescent="0.25">
      <c r="B88" s="2" t="s">
        <v>123</v>
      </c>
      <c r="C88" s="10">
        <v>44197</v>
      </c>
      <c r="D88" s="10">
        <v>44561</v>
      </c>
      <c r="E88" s="2"/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1152.2180000000001</v>
      </c>
      <c r="R88" s="6">
        <f t="shared" si="1"/>
        <v>1152.2180000000001</v>
      </c>
    </row>
    <row r="89" spans="2:18" x14ac:dyDescent="0.25">
      <c r="B89" s="2" t="s">
        <v>124</v>
      </c>
      <c r="C89" s="10">
        <v>44197</v>
      </c>
      <c r="D89" s="10">
        <v>44561</v>
      </c>
      <c r="E89" s="2"/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94.168999999999997</v>
      </c>
      <c r="R89" s="6">
        <f t="shared" si="1"/>
        <v>94.168999999999997</v>
      </c>
    </row>
    <row r="90" spans="2:18" x14ac:dyDescent="0.25">
      <c r="B90" s="2" t="s">
        <v>125</v>
      </c>
      <c r="C90" s="10">
        <v>44197</v>
      </c>
      <c r="D90" s="10">
        <v>44561</v>
      </c>
      <c r="E90" s="2"/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487.9</v>
      </c>
      <c r="R90" s="6">
        <f t="shared" si="1"/>
        <v>487.9</v>
      </c>
    </row>
    <row r="91" spans="2:18" x14ac:dyDescent="0.25">
      <c r="B91" s="2" t="s">
        <v>126</v>
      </c>
      <c r="C91" s="10">
        <v>44197</v>
      </c>
      <c r="D91" s="10">
        <v>44561</v>
      </c>
      <c r="E91" s="2"/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282.50799999999998</v>
      </c>
      <c r="R91" s="6">
        <f t="shared" si="1"/>
        <v>282.50799999999998</v>
      </c>
    </row>
    <row r="92" spans="2:18" x14ac:dyDescent="0.25">
      <c r="B92" s="2" t="s">
        <v>127</v>
      </c>
      <c r="C92" s="10">
        <v>44197</v>
      </c>
      <c r="D92" s="10">
        <v>44561</v>
      </c>
      <c r="E92" s="2"/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1658.4770000000001</v>
      </c>
      <c r="R92" s="6">
        <f t="shared" si="1"/>
        <v>1658.4770000000001</v>
      </c>
    </row>
    <row r="93" spans="2:18" x14ac:dyDescent="0.25">
      <c r="B93" s="2" t="s">
        <v>128</v>
      </c>
      <c r="C93" s="10">
        <v>44197</v>
      </c>
      <c r="D93" s="10">
        <v>44561</v>
      </c>
      <c r="E93" s="2"/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1251.1420000000001</v>
      </c>
      <c r="R93" s="6">
        <f t="shared" si="1"/>
        <v>1251.1420000000001</v>
      </c>
    </row>
    <row r="94" spans="2:18" x14ac:dyDescent="0.25">
      <c r="B94" s="2" t="s">
        <v>129</v>
      </c>
      <c r="C94" s="10">
        <v>44197</v>
      </c>
      <c r="D94" s="10">
        <v>44561</v>
      </c>
      <c r="E94" s="2"/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372.32600000000002</v>
      </c>
      <c r="R94" s="6">
        <f t="shared" si="1"/>
        <v>372.32600000000002</v>
      </c>
    </row>
    <row r="95" spans="2:18" x14ac:dyDescent="0.25">
      <c r="B95" s="2" t="s">
        <v>130</v>
      </c>
      <c r="C95" s="10">
        <v>44197</v>
      </c>
      <c r="D95" s="10">
        <v>44561</v>
      </c>
      <c r="E95" s="2"/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113.74</v>
      </c>
      <c r="R95" s="6">
        <f t="shared" si="1"/>
        <v>113.74</v>
      </c>
    </row>
    <row r="96" spans="2:18" x14ac:dyDescent="0.25">
      <c r="B96" s="2" t="s">
        <v>131</v>
      </c>
      <c r="C96" s="10">
        <v>44197</v>
      </c>
      <c r="D96" s="10">
        <v>44561</v>
      </c>
      <c r="E96" s="2"/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376.678</v>
      </c>
      <c r="R96" s="6">
        <f t="shared" si="1"/>
        <v>376.678</v>
      </c>
    </row>
    <row r="97" spans="2:18" x14ac:dyDescent="0.25">
      <c r="B97" s="2" t="s">
        <v>132</v>
      </c>
      <c r="C97" s="10">
        <v>44197</v>
      </c>
      <c r="D97" s="10">
        <v>44561</v>
      </c>
      <c r="E97" s="2"/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773.5</v>
      </c>
      <c r="R97" s="6">
        <f t="shared" si="1"/>
        <v>773.5</v>
      </c>
    </row>
    <row r="98" spans="2:18" x14ac:dyDescent="0.25">
      <c r="B98" s="2" t="s">
        <v>133</v>
      </c>
      <c r="C98" s="10">
        <v>44197</v>
      </c>
      <c r="D98" s="10">
        <v>44561</v>
      </c>
      <c r="E98" s="2"/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212.99</v>
      </c>
      <c r="R98" s="6">
        <f t="shared" si="1"/>
        <v>212.99</v>
      </c>
    </row>
    <row r="99" spans="2:18" x14ac:dyDescent="0.25">
      <c r="B99" s="2" t="s">
        <v>134</v>
      </c>
      <c r="C99" s="10">
        <v>44197</v>
      </c>
      <c r="D99" s="10">
        <v>44561</v>
      </c>
      <c r="E99" s="2"/>
      <c r="F99" s="6">
        <v>0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1047.2</v>
      </c>
      <c r="R99" s="6">
        <f t="shared" si="1"/>
        <v>1047.2</v>
      </c>
    </row>
    <row r="100" spans="2:18" x14ac:dyDescent="0.25">
      <c r="B100" s="2" t="s">
        <v>135</v>
      </c>
      <c r="C100" s="10">
        <v>44197</v>
      </c>
      <c r="D100" s="10">
        <v>44561</v>
      </c>
      <c r="E100" s="2"/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271.91500000000002</v>
      </c>
      <c r="N100" s="6">
        <v>0</v>
      </c>
      <c r="O100" s="6">
        <v>0</v>
      </c>
      <c r="P100" s="6">
        <v>0</v>
      </c>
      <c r="Q100" s="6">
        <v>0</v>
      </c>
      <c r="R100" s="6">
        <f t="shared" si="1"/>
        <v>271.91500000000002</v>
      </c>
    </row>
    <row r="101" spans="2:18" x14ac:dyDescent="0.25">
      <c r="B101" s="2" t="s">
        <v>136</v>
      </c>
      <c r="C101" s="10">
        <v>44197</v>
      </c>
      <c r="D101" s="10">
        <v>44561</v>
      </c>
      <c r="E101" s="2"/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499.8</v>
      </c>
      <c r="N101" s="6">
        <v>0</v>
      </c>
      <c r="O101" s="6">
        <v>0</v>
      </c>
      <c r="P101" s="6">
        <v>0</v>
      </c>
      <c r="Q101" s="6">
        <v>0</v>
      </c>
      <c r="R101" s="6">
        <f t="shared" si="1"/>
        <v>499.8</v>
      </c>
    </row>
    <row r="102" spans="2:18" x14ac:dyDescent="0.25">
      <c r="B102" s="2" t="s">
        <v>137</v>
      </c>
      <c r="C102" s="10">
        <v>44197</v>
      </c>
      <c r="D102" s="10">
        <v>44561</v>
      </c>
      <c r="E102" s="2"/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1453.502</v>
      </c>
      <c r="R102" s="6">
        <f t="shared" si="1"/>
        <v>1453.502</v>
      </c>
    </row>
    <row r="103" spans="2:18" x14ac:dyDescent="0.25">
      <c r="B103" s="2" t="s">
        <v>138</v>
      </c>
      <c r="C103" s="10">
        <v>44197</v>
      </c>
      <c r="D103" s="10">
        <v>44561</v>
      </c>
      <c r="E103" s="2"/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127.77</v>
      </c>
      <c r="N103" s="6">
        <v>0</v>
      </c>
      <c r="O103" s="6">
        <v>0</v>
      </c>
      <c r="P103" s="6">
        <v>0</v>
      </c>
      <c r="Q103" s="6">
        <v>0</v>
      </c>
      <c r="R103" s="6">
        <f t="shared" si="1"/>
        <v>127.77</v>
      </c>
    </row>
    <row r="104" spans="2:18" x14ac:dyDescent="0.25">
      <c r="B104" s="2" t="s">
        <v>139</v>
      </c>
      <c r="C104" s="10">
        <v>44197</v>
      </c>
      <c r="D104" s="10">
        <v>44561</v>
      </c>
      <c r="E104" s="2"/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773.38099999999997</v>
      </c>
      <c r="P104" s="6">
        <v>0</v>
      </c>
      <c r="Q104" s="6">
        <v>0</v>
      </c>
      <c r="R104" s="6">
        <f t="shared" si="1"/>
        <v>773.38099999999997</v>
      </c>
    </row>
    <row r="105" spans="2:18" x14ac:dyDescent="0.25">
      <c r="B105" s="2" t="s">
        <v>140</v>
      </c>
      <c r="C105" s="10">
        <v>44197</v>
      </c>
      <c r="D105" s="10">
        <v>44561</v>
      </c>
      <c r="E105" s="2"/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696.15</v>
      </c>
      <c r="R105" s="6">
        <f t="shared" si="1"/>
        <v>696.15</v>
      </c>
    </row>
    <row r="106" spans="2:18" x14ac:dyDescent="0.25">
      <c r="B106" s="2" t="s">
        <v>141</v>
      </c>
      <c r="C106" s="10">
        <v>44197</v>
      </c>
      <c r="D106" s="10">
        <v>44561</v>
      </c>
      <c r="E106" s="2"/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481.053</v>
      </c>
      <c r="Q106" s="6">
        <v>0</v>
      </c>
      <c r="R106" s="6">
        <f t="shared" si="1"/>
        <v>481.053</v>
      </c>
    </row>
    <row r="107" spans="2:18" x14ac:dyDescent="0.25">
      <c r="B107" s="2" t="s">
        <v>142</v>
      </c>
      <c r="C107" s="10">
        <v>44197</v>
      </c>
      <c r="D107" s="10">
        <v>44561</v>
      </c>
      <c r="E107" s="2"/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1460.13</v>
      </c>
      <c r="R107" s="6">
        <f t="shared" si="1"/>
        <v>1460.13</v>
      </c>
    </row>
    <row r="108" spans="2:18" x14ac:dyDescent="0.25">
      <c r="B108" s="2" t="s">
        <v>143</v>
      </c>
      <c r="C108" s="10">
        <v>44197</v>
      </c>
      <c r="D108" s="10">
        <v>44561</v>
      </c>
      <c r="E108" s="2"/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1399.931</v>
      </c>
      <c r="R108" s="6">
        <f t="shared" si="1"/>
        <v>1399.931</v>
      </c>
    </row>
    <row r="109" spans="2:18" x14ac:dyDescent="0.25">
      <c r="B109" s="2" t="s">
        <v>144</v>
      </c>
      <c r="C109" s="10">
        <v>43831</v>
      </c>
      <c r="D109" s="10">
        <v>44561</v>
      </c>
      <c r="E109" s="2"/>
      <c r="F109" s="6">
        <v>0</v>
      </c>
      <c r="G109" s="6">
        <v>9817.5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f t="shared" si="1"/>
        <v>9817.5</v>
      </c>
    </row>
    <row r="110" spans="2:18" x14ac:dyDescent="0.25">
      <c r="B110" s="2" t="s">
        <v>145</v>
      </c>
      <c r="C110" s="10">
        <v>43831</v>
      </c>
      <c r="D110" s="10">
        <v>44196</v>
      </c>
      <c r="E110" s="2"/>
      <c r="F110" s="6">
        <v>0</v>
      </c>
      <c r="G110" s="6">
        <v>10601.948</v>
      </c>
      <c r="H110" s="6">
        <v>9997.19</v>
      </c>
      <c r="I110" s="6">
        <v>3213</v>
      </c>
      <c r="J110" s="6">
        <v>11450.299000000001</v>
      </c>
      <c r="K110" s="6">
        <v>0</v>
      </c>
      <c r="L110" s="6">
        <v>2963.1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f t="shared" si="1"/>
        <v>38225.536999999997</v>
      </c>
    </row>
    <row r="111" spans="2:18" x14ac:dyDescent="0.25">
      <c r="B111" s="2" t="s">
        <v>146</v>
      </c>
      <c r="C111" s="10">
        <v>43831</v>
      </c>
      <c r="D111" s="10">
        <v>44196</v>
      </c>
      <c r="E111" s="2"/>
      <c r="F111" s="6">
        <v>0</v>
      </c>
      <c r="G111" s="6">
        <v>22368.269</v>
      </c>
      <c r="H111" s="6">
        <v>31880.1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f t="shared" si="1"/>
        <v>54248.368999999999</v>
      </c>
    </row>
    <row r="112" spans="2:18" x14ac:dyDescent="0.25">
      <c r="B112" s="2" t="s">
        <v>147</v>
      </c>
      <c r="C112" s="10">
        <v>43831</v>
      </c>
      <c r="D112" s="10">
        <v>44561</v>
      </c>
      <c r="E112" s="2"/>
      <c r="F112" s="6">
        <v>0</v>
      </c>
      <c r="G112" s="6">
        <v>0</v>
      </c>
      <c r="H112" s="6">
        <v>516009.94199999998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f t="shared" si="1"/>
        <v>516009.94199999998</v>
      </c>
    </row>
    <row r="113" spans="2:18" x14ac:dyDescent="0.25">
      <c r="B113" s="2" t="s">
        <v>148</v>
      </c>
      <c r="C113" s="10">
        <v>43831</v>
      </c>
      <c r="D113" s="10">
        <v>44196</v>
      </c>
      <c r="E113" s="2"/>
      <c r="F113" s="6">
        <v>0</v>
      </c>
      <c r="G113" s="6">
        <v>17483.007000000001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f t="shared" si="1"/>
        <v>17483.007000000001</v>
      </c>
    </row>
    <row r="114" spans="2:18" x14ac:dyDescent="0.25">
      <c r="B114" s="2" t="s">
        <v>149</v>
      </c>
      <c r="C114" s="10">
        <v>43831</v>
      </c>
      <c r="D114" s="10">
        <v>44561</v>
      </c>
      <c r="E114" s="2"/>
      <c r="F114" s="6">
        <v>0</v>
      </c>
      <c r="G114" s="6">
        <v>0</v>
      </c>
      <c r="H114" s="6">
        <v>183474.261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f t="shared" si="1"/>
        <v>183474.261</v>
      </c>
    </row>
    <row r="115" spans="2:18" x14ac:dyDescent="0.25">
      <c r="B115" s="2" t="s">
        <v>150</v>
      </c>
      <c r="C115" s="10">
        <v>43831</v>
      </c>
      <c r="D115" s="10">
        <v>44561</v>
      </c>
      <c r="E115" s="2"/>
      <c r="F115" s="6">
        <v>0</v>
      </c>
      <c r="G115" s="6">
        <v>0</v>
      </c>
      <c r="H115" s="6">
        <v>65961.088000000003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f t="shared" si="1"/>
        <v>65961.088000000003</v>
      </c>
    </row>
    <row r="116" spans="2:18" x14ac:dyDescent="0.25">
      <c r="B116" s="2" t="s">
        <v>151</v>
      </c>
      <c r="C116" s="10">
        <v>43831</v>
      </c>
      <c r="D116" s="10">
        <v>44561</v>
      </c>
      <c r="E116" s="2"/>
      <c r="F116" s="6">
        <v>0</v>
      </c>
      <c r="G116" s="6">
        <v>89369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f t="shared" si="1"/>
        <v>89369</v>
      </c>
    </row>
    <row r="117" spans="2:18" x14ac:dyDescent="0.25">
      <c r="B117" s="2" t="s">
        <v>152</v>
      </c>
      <c r="C117" s="10">
        <v>43831</v>
      </c>
      <c r="D117" s="10">
        <v>44561</v>
      </c>
      <c r="E117" s="2"/>
      <c r="F117" s="6">
        <v>0</v>
      </c>
      <c r="G117" s="6">
        <v>13304.120999999999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f t="shared" si="1"/>
        <v>13304.120999999999</v>
      </c>
    </row>
    <row r="118" spans="2:18" x14ac:dyDescent="0.25">
      <c r="B118" s="2" t="s">
        <v>153</v>
      </c>
      <c r="C118" s="10">
        <v>43831</v>
      </c>
      <c r="D118" s="10">
        <v>44561</v>
      </c>
      <c r="E118" s="2"/>
      <c r="F118" s="6">
        <v>0</v>
      </c>
      <c r="G118" s="6">
        <v>0</v>
      </c>
      <c r="H118" s="6">
        <v>35079.760999999999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f t="shared" si="1"/>
        <v>35079.760999999999</v>
      </c>
    </row>
    <row r="119" spans="2:18" x14ac:dyDescent="0.25">
      <c r="B119" s="2" t="s">
        <v>154</v>
      </c>
      <c r="C119" s="10">
        <v>43831</v>
      </c>
      <c r="D119" s="10">
        <v>44561</v>
      </c>
      <c r="E119" s="2"/>
      <c r="F119" s="6">
        <v>0</v>
      </c>
      <c r="G119" s="6">
        <v>49999.998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f t="shared" si="1"/>
        <v>49999.998</v>
      </c>
    </row>
    <row r="120" spans="2:18" x14ac:dyDescent="0.25">
      <c r="B120" s="2" t="s">
        <v>155</v>
      </c>
      <c r="C120" s="10">
        <v>43831</v>
      </c>
      <c r="D120" s="10">
        <v>44561</v>
      </c>
      <c r="E120" s="2"/>
      <c r="F120" s="6">
        <v>0</v>
      </c>
      <c r="G120" s="6">
        <v>49999.998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f t="shared" si="1"/>
        <v>49999.998</v>
      </c>
    </row>
    <row r="121" spans="2:18" x14ac:dyDescent="0.25">
      <c r="B121" s="2" t="s">
        <v>156</v>
      </c>
      <c r="C121" s="10">
        <v>43831</v>
      </c>
      <c r="D121" s="10">
        <v>44561</v>
      </c>
      <c r="E121" s="2"/>
      <c r="F121" s="6">
        <v>0</v>
      </c>
      <c r="G121" s="6">
        <v>42981.894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f t="shared" si="1"/>
        <v>42981.894</v>
      </c>
    </row>
    <row r="122" spans="2:18" x14ac:dyDescent="0.25">
      <c r="B122" s="2" t="s">
        <v>157</v>
      </c>
      <c r="C122" s="10">
        <v>43831</v>
      </c>
      <c r="D122" s="10">
        <v>44561</v>
      </c>
      <c r="E122" s="2"/>
      <c r="F122" s="6">
        <v>0</v>
      </c>
      <c r="G122" s="6">
        <v>48398.133000000002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f t="shared" si="1"/>
        <v>48398.133000000002</v>
      </c>
    </row>
    <row r="123" spans="2:18" x14ac:dyDescent="0.25">
      <c r="B123" s="2" t="s">
        <v>158</v>
      </c>
      <c r="C123" s="10">
        <v>43831</v>
      </c>
      <c r="D123" s="10">
        <v>44561</v>
      </c>
      <c r="E123" s="2"/>
      <c r="F123" s="6">
        <v>0</v>
      </c>
      <c r="G123" s="6">
        <v>0</v>
      </c>
      <c r="H123" s="6">
        <v>99860.04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f t="shared" si="1"/>
        <v>99860.04</v>
      </c>
    </row>
    <row r="124" spans="2:18" x14ac:dyDescent="0.25">
      <c r="B124" s="2" t="s">
        <v>159</v>
      </c>
      <c r="C124" s="10">
        <v>43831</v>
      </c>
      <c r="D124" s="10">
        <v>44561</v>
      </c>
      <c r="E124" s="2"/>
      <c r="F124" s="6">
        <v>0</v>
      </c>
      <c r="G124" s="6">
        <v>14622.72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f t="shared" si="1"/>
        <v>14622.72</v>
      </c>
    </row>
    <row r="125" spans="2:18" x14ac:dyDescent="0.25">
      <c r="B125" s="2" t="s">
        <v>160</v>
      </c>
      <c r="C125" s="10">
        <v>43831</v>
      </c>
      <c r="D125" s="10">
        <v>44561</v>
      </c>
      <c r="E125" s="2"/>
      <c r="F125" s="6">
        <v>0</v>
      </c>
      <c r="G125" s="6">
        <v>42500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f t="shared" si="1"/>
        <v>42500</v>
      </c>
    </row>
    <row r="126" spans="2:18" x14ac:dyDescent="0.25">
      <c r="B126" s="2" t="s">
        <v>161</v>
      </c>
      <c r="C126" s="10">
        <v>44197</v>
      </c>
      <c r="D126" s="10">
        <v>44561</v>
      </c>
      <c r="E126" s="2"/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336224.79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f t="shared" si="1"/>
        <v>336224.79</v>
      </c>
    </row>
    <row r="127" spans="2:18" x14ac:dyDescent="0.25">
      <c r="B127" s="2" t="s">
        <v>162</v>
      </c>
      <c r="C127" s="10">
        <v>44197</v>
      </c>
      <c r="D127" s="10">
        <v>44561</v>
      </c>
      <c r="E127" s="2"/>
      <c r="F127" s="6">
        <v>0</v>
      </c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138092.32399999999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f t="shared" si="1"/>
        <v>138092.32399999999</v>
      </c>
    </row>
    <row r="128" spans="2:18" x14ac:dyDescent="0.25">
      <c r="B128" s="2" t="s">
        <v>163</v>
      </c>
      <c r="C128" s="10">
        <v>44197</v>
      </c>
      <c r="D128" s="10">
        <v>44561</v>
      </c>
      <c r="E128" s="2"/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115111.17600000001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f t="shared" si="1"/>
        <v>115111.17600000001</v>
      </c>
    </row>
    <row r="129" spans="2:18" x14ac:dyDescent="0.25">
      <c r="B129" s="2" t="s">
        <v>164</v>
      </c>
      <c r="C129" s="10">
        <v>44197</v>
      </c>
      <c r="D129" s="10">
        <v>44561</v>
      </c>
      <c r="E129" s="2"/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472430</v>
      </c>
      <c r="Q129" s="6">
        <v>0</v>
      </c>
      <c r="R129" s="6">
        <f t="shared" si="1"/>
        <v>472430</v>
      </c>
    </row>
    <row r="130" spans="2:18" x14ac:dyDescent="0.25">
      <c r="B130" s="2" t="s">
        <v>165</v>
      </c>
      <c r="C130" s="10">
        <v>44197</v>
      </c>
      <c r="D130" s="10">
        <v>44561</v>
      </c>
      <c r="E130" s="2"/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48926.159</v>
      </c>
      <c r="N130" s="6">
        <v>0</v>
      </c>
      <c r="O130" s="6">
        <v>0</v>
      </c>
      <c r="P130" s="6">
        <v>0</v>
      </c>
      <c r="Q130" s="6">
        <v>0</v>
      </c>
      <c r="R130" s="6">
        <f t="shared" si="1"/>
        <v>48926.159</v>
      </c>
    </row>
    <row r="131" spans="2:18" x14ac:dyDescent="0.25">
      <c r="B131" s="2" t="s">
        <v>166</v>
      </c>
      <c r="C131" s="10">
        <v>44197</v>
      </c>
      <c r="D131" s="10">
        <v>44561</v>
      </c>
      <c r="E131" s="2"/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1338.75</v>
      </c>
      <c r="P131" s="6">
        <v>0</v>
      </c>
      <c r="Q131" s="6">
        <v>0</v>
      </c>
      <c r="R131" s="6">
        <f t="shared" si="1"/>
        <v>1338.75</v>
      </c>
    </row>
    <row r="132" spans="2:18" x14ac:dyDescent="0.25">
      <c r="B132" s="2" t="s">
        <v>167</v>
      </c>
      <c r="C132" s="10">
        <v>44197</v>
      </c>
      <c r="D132" s="10">
        <v>44561</v>
      </c>
      <c r="E132" s="2"/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81772.039999999994</v>
      </c>
      <c r="R132" s="6">
        <f t="shared" si="1"/>
        <v>81772.039999999994</v>
      </c>
    </row>
    <row r="133" spans="2:18" x14ac:dyDescent="0.25">
      <c r="B133" s="2" t="s">
        <v>168</v>
      </c>
      <c r="C133" s="10">
        <v>44197</v>
      </c>
      <c r="D133" s="10">
        <v>44561</v>
      </c>
      <c r="E133" s="2"/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7284.6</v>
      </c>
      <c r="R133" s="6">
        <f t="shared" si="1"/>
        <v>7284.6</v>
      </c>
    </row>
    <row r="134" spans="2:18" x14ac:dyDescent="0.25">
      <c r="B134" s="2" t="s">
        <v>169</v>
      </c>
      <c r="C134" s="10">
        <v>43831</v>
      </c>
      <c r="D134" s="10">
        <v>44561</v>
      </c>
      <c r="E134" s="2"/>
      <c r="F134" s="6">
        <v>0</v>
      </c>
      <c r="G134" s="6">
        <v>3553.373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f t="shared" si="1"/>
        <v>3553.373</v>
      </c>
    </row>
    <row r="135" spans="2:18" x14ac:dyDescent="0.25">
      <c r="B135" s="2" t="s">
        <v>170</v>
      </c>
      <c r="C135" s="10">
        <v>43831</v>
      </c>
      <c r="D135" s="10">
        <v>44561</v>
      </c>
      <c r="E135" s="2"/>
      <c r="F135" s="6">
        <v>0</v>
      </c>
      <c r="G135" s="6">
        <v>0</v>
      </c>
      <c r="H135" s="6">
        <v>295.786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f t="shared" si="1"/>
        <v>295.786</v>
      </c>
    </row>
    <row r="136" spans="2:18" x14ac:dyDescent="0.25">
      <c r="B136" s="2" t="s">
        <v>171</v>
      </c>
      <c r="C136" s="10">
        <v>43831</v>
      </c>
      <c r="D136" s="10">
        <v>44561</v>
      </c>
      <c r="E136" s="2"/>
      <c r="F136" s="6">
        <v>0</v>
      </c>
      <c r="G136" s="6">
        <v>1641.64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f t="shared" si="1"/>
        <v>1641.64</v>
      </c>
    </row>
    <row r="137" spans="2:18" x14ac:dyDescent="0.25">
      <c r="B137" s="2" t="s">
        <v>172</v>
      </c>
      <c r="C137" s="10">
        <v>43831</v>
      </c>
      <c r="D137" s="10">
        <v>44561</v>
      </c>
      <c r="E137" s="2"/>
      <c r="F137" s="6">
        <v>0</v>
      </c>
      <c r="G137" s="6">
        <v>0</v>
      </c>
      <c r="H137" s="6">
        <v>44584.561000000002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f t="shared" ref="R137:R160" si="2">SUM(F137:Q137)</f>
        <v>44584.561000000002</v>
      </c>
    </row>
    <row r="138" spans="2:18" x14ac:dyDescent="0.25">
      <c r="B138" s="2" t="s">
        <v>173</v>
      </c>
      <c r="C138" s="10">
        <v>43831</v>
      </c>
      <c r="D138" s="10">
        <v>44561</v>
      </c>
      <c r="E138" s="2"/>
      <c r="F138" s="6">
        <v>0</v>
      </c>
      <c r="G138" s="6">
        <v>2826.1930000000002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f t="shared" si="2"/>
        <v>2826.1930000000002</v>
      </c>
    </row>
    <row r="139" spans="2:18" x14ac:dyDescent="0.25">
      <c r="B139" s="2" t="s">
        <v>148</v>
      </c>
      <c r="C139" s="10">
        <v>43831</v>
      </c>
      <c r="D139" s="10">
        <v>44196</v>
      </c>
      <c r="E139" s="2"/>
      <c r="F139" s="6">
        <v>0</v>
      </c>
      <c r="G139" s="6">
        <v>0</v>
      </c>
      <c r="H139" s="6">
        <v>1134.8630000000001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f t="shared" si="2"/>
        <v>1134.8630000000001</v>
      </c>
    </row>
    <row r="140" spans="2:18" x14ac:dyDescent="0.25">
      <c r="B140" s="2" t="s">
        <v>174</v>
      </c>
      <c r="C140" s="10">
        <v>43831</v>
      </c>
      <c r="D140" s="10">
        <v>44561</v>
      </c>
      <c r="E140" s="2"/>
      <c r="F140" s="6">
        <v>0</v>
      </c>
      <c r="G140" s="6">
        <v>1800.44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f t="shared" si="2"/>
        <v>1800.44</v>
      </c>
    </row>
    <row r="141" spans="2:18" x14ac:dyDescent="0.25">
      <c r="B141" s="2" t="s">
        <v>175</v>
      </c>
      <c r="C141" s="10">
        <v>43831</v>
      </c>
      <c r="D141" s="10">
        <v>44561</v>
      </c>
      <c r="E141" s="2"/>
      <c r="F141" s="6">
        <v>0</v>
      </c>
      <c r="G141" s="6">
        <v>0</v>
      </c>
      <c r="H141" s="6">
        <v>4100.1099999999997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f t="shared" si="2"/>
        <v>4100.1099999999997</v>
      </c>
    </row>
    <row r="142" spans="2:18" x14ac:dyDescent="0.25">
      <c r="B142" s="2" t="s">
        <v>176</v>
      </c>
      <c r="C142" s="10">
        <v>43831</v>
      </c>
      <c r="D142" s="10">
        <v>44561</v>
      </c>
      <c r="E142" s="2"/>
      <c r="F142" s="6">
        <v>0</v>
      </c>
      <c r="G142" s="6">
        <v>0</v>
      </c>
      <c r="H142" s="6">
        <v>6516.44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f t="shared" si="2"/>
        <v>6516.44</v>
      </c>
    </row>
    <row r="143" spans="2:18" x14ac:dyDescent="0.25">
      <c r="B143" s="2" t="s">
        <v>177</v>
      </c>
      <c r="C143" s="10">
        <v>43831</v>
      </c>
      <c r="D143" s="10">
        <v>44561</v>
      </c>
      <c r="E143" s="2"/>
      <c r="F143" s="6">
        <v>0</v>
      </c>
      <c r="G143" s="6">
        <v>1059.962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f t="shared" si="2"/>
        <v>1059.962</v>
      </c>
    </row>
    <row r="144" spans="2:18" x14ac:dyDescent="0.25">
      <c r="B144" s="2" t="s">
        <v>178</v>
      </c>
      <c r="C144" s="10">
        <v>44197</v>
      </c>
      <c r="D144" s="10">
        <v>44561</v>
      </c>
      <c r="E144" s="2"/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1903.6389999999999</v>
      </c>
      <c r="O144" s="6">
        <v>0</v>
      </c>
      <c r="P144" s="6">
        <v>0</v>
      </c>
      <c r="Q144" s="6">
        <v>0</v>
      </c>
      <c r="R144" s="6">
        <f t="shared" si="2"/>
        <v>1903.6389999999999</v>
      </c>
    </row>
    <row r="145" spans="2:18" x14ac:dyDescent="0.25">
      <c r="B145" s="2" t="s">
        <v>179</v>
      </c>
      <c r="C145" s="10">
        <v>44197</v>
      </c>
      <c r="D145" s="10">
        <v>44561</v>
      </c>
      <c r="E145" s="2"/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5971.42</v>
      </c>
      <c r="R145" s="6">
        <f t="shared" si="2"/>
        <v>5971.42</v>
      </c>
    </row>
    <row r="146" spans="2:18" x14ac:dyDescent="0.25">
      <c r="B146" s="2" t="s">
        <v>180</v>
      </c>
      <c r="C146" s="10">
        <v>44197</v>
      </c>
      <c r="D146" s="10">
        <v>44561</v>
      </c>
      <c r="E146" s="2"/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8676.1949999999997</v>
      </c>
      <c r="P146" s="6">
        <v>0</v>
      </c>
      <c r="Q146" s="6">
        <v>0</v>
      </c>
      <c r="R146" s="6">
        <f t="shared" si="2"/>
        <v>8676.1949999999997</v>
      </c>
    </row>
    <row r="147" spans="2:18" x14ac:dyDescent="0.25">
      <c r="B147" s="2" t="s">
        <v>181</v>
      </c>
      <c r="C147" s="10">
        <v>44197</v>
      </c>
      <c r="D147" s="10">
        <v>44561</v>
      </c>
      <c r="E147" s="2"/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3076.4630000000002</v>
      </c>
      <c r="R147" s="6">
        <f t="shared" si="2"/>
        <v>3076.4630000000002</v>
      </c>
    </row>
    <row r="148" spans="2:18" x14ac:dyDescent="0.25">
      <c r="B148" s="2" t="s">
        <v>182</v>
      </c>
      <c r="C148" s="10">
        <v>44197</v>
      </c>
      <c r="D148" s="10">
        <v>44561</v>
      </c>
      <c r="E148" s="2"/>
      <c r="F148" s="6">
        <v>0</v>
      </c>
      <c r="G148" s="6">
        <v>0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7160.97</v>
      </c>
      <c r="Q148" s="6">
        <v>0</v>
      </c>
      <c r="R148" s="6">
        <f t="shared" si="2"/>
        <v>7160.97</v>
      </c>
    </row>
    <row r="149" spans="2:18" x14ac:dyDescent="0.25">
      <c r="B149" s="2" t="s">
        <v>183</v>
      </c>
      <c r="C149" s="10">
        <v>44197</v>
      </c>
      <c r="D149" s="10">
        <v>44561</v>
      </c>
      <c r="E149" s="2"/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3840.06</v>
      </c>
      <c r="R149" s="6">
        <f t="shared" si="2"/>
        <v>3840.06</v>
      </c>
    </row>
    <row r="150" spans="2:18" x14ac:dyDescent="0.25">
      <c r="B150" s="2" t="s">
        <v>184</v>
      </c>
      <c r="C150" s="10">
        <v>44197</v>
      </c>
      <c r="D150" s="10">
        <v>44561</v>
      </c>
      <c r="E150" s="2"/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5497.8</v>
      </c>
      <c r="R150" s="6">
        <f t="shared" si="2"/>
        <v>5497.8</v>
      </c>
    </row>
    <row r="151" spans="2:18" x14ac:dyDescent="0.25">
      <c r="B151" s="2" t="s">
        <v>185</v>
      </c>
      <c r="C151" s="10">
        <v>44197</v>
      </c>
      <c r="D151" s="10">
        <v>44561</v>
      </c>
      <c r="E151" s="2"/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12374.838</v>
      </c>
      <c r="R151" s="6">
        <f t="shared" si="2"/>
        <v>12374.838</v>
      </c>
    </row>
    <row r="152" spans="2:18" x14ac:dyDescent="0.25">
      <c r="B152" s="2" t="s">
        <v>186</v>
      </c>
      <c r="C152" s="10">
        <v>43831</v>
      </c>
      <c r="D152" s="10">
        <v>44561</v>
      </c>
      <c r="E152" s="2"/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58665.025999999998</v>
      </c>
      <c r="M152" s="6">
        <v>0</v>
      </c>
      <c r="N152" s="6">
        <v>0</v>
      </c>
      <c r="O152" s="6">
        <v>0</v>
      </c>
      <c r="P152" s="6">
        <v>4614.1040000000003</v>
      </c>
      <c r="Q152" s="6">
        <v>0</v>
      </c>
      <c r="R152" s="6">
        <f t="shared" si="2"/>
        <v>63279.13</v>
      </c>
    </row>
    <row r="153" spans="2:18" x14ac:dyDescent="0.25">
      <c r="B153" s="2" t="s">
        <v>187</v>
      </c>
      <c r="C153" s="10">
        <v>43831</v>
      </c>
      <c r="D153" s="10">
        <v>44561</v>
      </c>
      <c r="E153" s="2"/>
      <c r="F153" s="6">
        <v>0</v>
      </c>
      <c r="G153" s="6">
        <v>2104.029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f t="shared" si="2"/>
        <v>2104.029</v>
      </c>
    </row>
    <row r="154" spans="2:18" x14ac:dyDescent="0.25">
      <c r="B154" s="2" t="s">
        <v>188</v>
      </c>
      <c r="C154" s="10">
        <v>43831</v>
      </c>
      <c r="D154" s="10">
        <v>44561</v>
      </c>
      <c r="E154" s="2"/>
      <c r="F154" s="6">
        <v>0</v>
      </c>
      <c r="G154" s="6">
        <v>1504.4870000000001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f t="shared" si="2"/>
        <v>1504.4870000000001</v>
      </c>
    </row>
    <row r="155" spans="2:18" x14ac:dyDescent="0.25">
      <c r="B155" s="2" t="s">
        <v>189</v>
      </c>
      <c r="C155" s="10">
        <v>44197</v>
      </c>
      <c r="D155" s="10">
        <v>44561</v>
      </c>
      <c r="E155" s="2"/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22678.217000000001</v>
      </c>
      <c r="N155" s="6">
        <v>0</v>
      </c>
      <c r="O155" s="6">
        <v>0</v>
      </c>
      <c r="P155" s="6">
        <v>0</v>
      </c>
      <c r="Q155" s="6">
        <v>0</v>
      </c>
      <c r="R155" s="6">
        <f t="shared" si="2"/>
        <v>22678.217000000001</v>
      </c>
    </row>
    <row r="156" spans="2:18" x14ac:dyDescent="0.25">
      <c r="B156" s="2" t="s">
        <v>190</v>
      </c>
      <c r="C156" s="10">
        <v>44197</v>
      </c>
      <c r="D156" s="10">
        <v>44561</v>
      </c>
      <c r="E156" s="2"/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70567.335999999996</v>
      </c>
      <c r="N156" s="6">
        <v>0</v>
      </c>
      <c r="O156" s="6">
        <v>0</v>
      </c>
      <c r="P156" s="6">
        <v>0</v>
      </c>
      <c r="Q156" s="6">
        <v>0</v>
      </c>
      <c r="R156" s="6">
        <f t="shared" si="2"/>
        <v>70567.335999999996</v>
      </c>
    </row>
    <row r="157" spans="2:18" x14ac:dyDescent="0.25">
      <c r="B157" s="2" t="s">
        <v>191</v>
      </c>
      <c r="C157" s="10">
        <v>44197</v>
      </c>
      <c r="D157" s="10">
        <v>44561</v>
      </c>
      <c r="E157" s="2"/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156947.791</v>
      </c>
      <c r="R157" s="6">
        <f t="shared" si="2"/>
        <v>156947.791</v>
      </c>
    </row>
    <row r="158" spans="2:18" x14ac:dyDescent="0.25">
      <c r="B158" s="2" t="s">
        <v>192</v>
      </c>
      <c r="C158" s="10">
        <v>44197</v>
      </c>
      <c r="D158" s="10">
        <v>44561</v>
      </c>
      <c r="E158" s="2"/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27461.260999999999</v>
      </c>
      <c r="R158" s="6">
        <f t="shared" si="2"/>
        <v>27461.260999999999</v>
      </c>
    </row>
    <row r="159" spans="2:18" x14ac:dyDescent="0.25">
      <c r="B159" s="2" t="s">
        <v>193</v>
      </c>
      <c r="C159" s="10">
        <v>44197</v>
      </c>
      <c r="D159" s="10">
        <v>44561</v>
      </c>
      <c r="E159" s="2"/>
      <c r="F159" s="6">
        <v>0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2666.241</v>
      </c>
      <c r="Q159" s="6">
        <v>0</v>
      </c>
      <c r="R159" s="6">
        <f t="shared" si="2"/>
        <v>2666.241</v>
      </c>
    </row>
    <row r="160" spans="2:18" x14ac:dyDescent="0.25">
      <c r="B160" s="2" t="s">
        <v>194</v>
      </c>
      <c r="C160" s="10">
        <v>44197</v>
      </c>
      <c r="D160" s="10">
        <v>44561</v>
      </c>
      <c r="E160" s="2"/>
      <c r="F160" s="6">
        <v>0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27242.973000000002</v>
      </c>
      <c r="R160" s="6">
        <f t="shared" si="2"/>
        <v>27242.973000000002</v>
      </c>
    </row>
    <row r="165" spans="2:18" ht="18.75" x14ac:dyDescent="0.3">
      <c r="B165" s="4" t="s">
        <v>195</v>
      </c>
    </row>
    <row r="168" spans="2:18" x14ac:dyDescent="0.25">
      <c r="B168" s="61" t="s">
        <v>17</v>
      </c>
      <c r="C168" s="61" t="s">
        <v>1</v>
      </c>
      <c r="D168" s="61" t="s">
        <v>2</v>
      </c>
      <c r="E168" s="61" t="s">
        <v>16</v>
      </c>
      <c r="F168" s="58" t="s">
        <v>20</v>
      </c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60"/>
    </row>
    <row r="169" spans="2:18" x14ac:dyDescent="0.25">
      <c r="B169" s="62"/>
      <c r="C169" s="62"/>
      <c r="D169" s="62"/>
      <c r="E169" s="63"/>
      <c r="F169" s="31" t="s">
        <v>3</v>
      </c>
      <c r="G169" s="31" t="s">
        <v>4</v>
      </c>
      <c r="H169" s="31" t="s">
        <v>5</v>
      </c>
      <c r="I169" s="31" t="s">
        <v>6</v>
      </c>
      <c r="J169" s="31" t="s">
        <v>7</v>
      </c>
      <c r="K169" s="31" t="s">
        <v>8</v>
      </c>
      <c r="L169" s="31" t="s">
        <v>9</v>
      </c>
      <c r="M169" s="31" t="s">
        <v>10</v>
      </c>
      <c r="N169" s="31" t="s">
        <v>11</v>
      </c>
      <c r="O169" s="31" t="s">
        <v>12</v>
      </c>
      <c r="P169" s="31" t="s">
        <v>13</v>
      </c>
      <c r="Q169" s="31" t="s">
        <v>14</v>
      </c>
      <c r="R169" s="31" t="s">
        <v>15</v>
      </c>
    </row>
    <row r="170" spans="2:18" x14ac:dyDescent="0.25">
      <c r="B170" s="2" t="s">
        <v>196</v>
      </c>
      <c r="C170" s="10">
        <v>44197</v>
      </c>
      <c r="D170" s="10">
        <v>44561</v>
      </c>
      <c r="E170" s="2"/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618.75199999999995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f>SUM(F170:Q170)</f>
        <v>618.75199999999995</v>
      </c>
    </row>
    <row r="171" spans="2:18" x14ac:dyDescent="0.25">
      <c r="B171" s="2" t="s">
        <v>197</v>
      </c>
      <c r="C171" s="10">
        <v>44197</v>
      </c>
      <c r="D171" s="10">
        <v>44561</v>
      </c>
      <c r="E171" s="2"/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589.04999999999995</v>
      </c>
      <c r="O171" s="6">
        <v>0</v>
      </c>
      <c r="P171" s="6">
        <v>0</v>
      </c>
      <c r="Q171" s="6">
        <v>792.54</v>
      </c>
      <c r="R171" s="6">
        <f t="shared" ref="R171:R232" si="3">SUM(F171:Q171)</f>
        <v>1381.59</v>
      </c>
    </row>
    <row r="172" spans="2:18" x14ac:dyDescent="0.25">
      <c r="B172" s="2" t="s">
        <v>198</v>
      </c>
      <c r="C172" s="10">
        <v>44197</v>
      </c>
      <c r="D172" s="10">
        <v>44561</v>
      </c>
      <c r="E172" s="2"/>
      <c r="F172" s="6">
        <v>0</v>
      </c>
      <c r="G172" s="6">
        <v>0</v>
      </c>
      <c r="H172" s="6">
        <v>0</v>
      </c>
      <c r="I172" s="6">
        <v>172.55</v>
      </c>
      <c r="J172" s="6">
        <v>0</v>
      </c>
      <c r="K172" s="6">
        <v>0</v>
      </c>
      <c r="L172" s="6">
        <v>53.537999999999997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f t="shared" si="3"/>
        <v>226.08800000000002</v>
      </c>
    </row>
    <row r="173" spans="2:18" x14ac:dyDescent="0.25">
      <c r="B173" s="2" t="s">
        <v>199</v>
      </c>
      <c r="C173" s="10">
        <v>44197</v>
      </c>
      <c r="D173" s="10">
        <v>44561</v>
      </c>
      <c r="E173" s="2"/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4687.5609999999997</v>
      </c>
      <c r="R173" s="6">
        <f t="shared" si="3"/>
        <v>4687.5609999999997</v>
      </c>
    </row>
    <row r="174" spans="2:18" x14ac:dyDescent="0.25">
      <c r="B174" s="2" t="s">
        <v>200</v>
      </c>
      <c r="C174" s="10">
        <v>44197</v>
      </c>
      <c r="D174" s="10">
        <v>44561</v>
      </c>
      <c r="E174" s="2"/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535.46400000000006</v>
      </c>
      <c r="R174" s="6">
        <f t="shared" si="3"/>
        <v>535.46400000000006</v>
      </c>
    </row>
    <row r="175" spans="2:18" x14ac:dyDescent="0.25">
      <c r="B175" s="2" t="s">
        <v>201</v>
      </c>
      <c r="C175" s="10">
        <v>44197</v>
      </c>
      <c r="D175" s="10">
        <v>44561</v>
      </c>
      <c r="E175" s="2"/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239725.905</v>
      </c>
      <c r="R175" s="6">
        <f t="shared" si="3"/>
        <v>239725.905</v>
      </c>
    </row>
    <row r="176" spans="2:18" x14ac:dyDescent="0.25">
      <c r="B176" s="2" t="s">
        <v>202</v>
      </c>
      <c r="C176" s="10">
        <v>44197</v>
      </c>
      <c r="D176" s="10">
        <v>44561</v>
      </c>
      <c r="E176" s="2"/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2007.3209999999999</v>
      </c>
      <c r="R176" s="6">
        <f t="shared" si="3"/>
        <v>2007.3209999999999</v>
      </c>
    </row>
    <row r="177" spans="2:18" x14ac:dyDescent="0.25">
      <c r="B177" s="2" t="s">
        <v>203</v>
      </c>
      <c r="C177" s="10">
        <v>44197</v>
      </c>
      <c r="D177" s="10">
        <v>44561</v>
      </c>
      <c r="E177" s="2"/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1053.1500000000001</v>
      </c>
      <c r="N177" s="6">
        <v>0</v>
      </c>
      <c r="O177" s="6">
        <v>0</v>
      </c>
      <c r="P177" s="6">
        <v>0</v>
      </c>
      <c r="Q177" s="6">
        <v>0</v>
      </c>
      <c r="R177" s="6">
        <f t="shared" si="3"/>
        <v>1053.1500000000001</v>
      </c>
    </row>
    <row r="178" spans="2:18" x14ac:dyDescent="0.25">
      <c r="B178" s="2" t="s">
        <v>203</v>
      </c>
      <c r="C178" s="10">
        <v>44197</v>
      </c>
      <c r="D178" s="10">
        <v>44561</v>
      </c>
      <c r="E178" s="2"/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384.846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f t="shared" si="3"/>
        <v>384.846</v>
      </c>
    </row>
    <row r="179" spans="2:18" x14ac:dyDescent="0.25">
      <c r="B179" s="2" t="s">
        <v>204</v>
      </c>
      <c r="C179" s="10">
        <v>44197</v>
      </c>
      <c r="D179" s="10">
        <v>44561</v>
      </c>
      <c r="E179" s="2"/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994.02</v>
      </c>
      <c r="O179" s="6">
        <v>0</v>
      </c>
      <c r="P179" s="6">
        <v>0</v>
      </c>
      <c r="Q179" s="6">
        <v>0</v>
      </c>
      <c r="R179" s="6">
        <f t="shared" si="3"/>
        <v>994.02</v>
      </c>
    </row>
    <row r="180" spans="2:18" x14ac:dyDescent="0.25">
      <c r="B180" s="2" t="s">
        <v>205</v>
      </c>
      <c r="C180" s="10">
        <v>44197</v>
      </c>
      <c r="D180" s="10">
        <v>44561</v>
      </c>
      <c r="E180" s="2"/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416.5</v>
      </c>
      <c r="R180" s="6">
        <f t="shared" si="3"/>
        <v>416.5</v>
      </c>
    </row>
    <row r="181" spans="2:18" x14ac:dyDescent="0.25">
      <c r="B181" s="2" t="s">
        <v>205</v>
      </c>
      <c r="C181" s="10">
        <v>44197</v>
      </c>
      <c r="D181" s="10">
        <v>44561</v>
      </c>
      <c r="E181" s="2"/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40.46</v>
      </c>
      <c r="O181" s="6">
        <v>0</v>
      </c>
      <c r="P181" s="6">
        <v>0</v>
      </c>
      <c r="Q181" s="6">
        <v>0</v>
      </c>
      <c r="R181" s="6">
        <f t="shared" si="3"/>
        <v>40.46</v>
      </c>
    </row>
    <row r="182" spans="2:18" x14ac:dyDescent="0.25">
      <c r="B182" s="2" t="s">
        <v>206</v>
      </c>
      <c r="C182" s="10">
        <v>44197</v>
      </c>
      <c r="D182" s="10">
        <v>44561</v>
      </c>
      <c r="E182" s="2"/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18921</v>
      </c>
      <c r="Q182" s="6">
        <v>0</v>
      </c>
      <c r="R182" s="6">
        <f t="shared" si="3"/>
        <v>18921</v>
      </c>
    </row>
    <row r="183" spans="2:18" x14ac:dyDescent="0.25">
      <c r="B183" s="2" t="s">
        <v>207</v>
      </c>
      <c r="C183" s="10">
        <v>44197</v>
      </c>
      <c r="D183" s="10">
        <v>44561</v>
      </c>
      <c r="E183" s="2"/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1953.5039999999999</v>
      </c>
      <c r="Q183" s="6">
        <v>76.040999999999997</v>
      </c>
      <c r="R183" s="6">
        <f t="shared" si="3"/>
        <v>2029.5449999999998</v>
      </c>
    </row>
    <row r="184" spans="2:18" x14ac:dyDescent="0.25">
      <c r="B184" s="2" t="s">
        <v>208</v>
      </c>
      <c r="C184" s="10">
        <v>44197</v>
      </c>
      <c r="D184" s="10">
        <v>44561</v>
      </c>
      <c r="E184" s="2"/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323.68</v>
      </c>
      <c r="R184" s="6">
        <f t="shared" si="3"/>
        <v>323.68</v>
      </c>
    </row>
    <row r="185" spans="2:18" x14ac:dyDescent="0.25">
      <c r="B185" s="2" t="s">
        <v>209</v>
      </c>
      <c r="C185" s="10">
        <v>44197</v>
      </c>
      <c r="D185" s="10">
        <v>44561</v>
      </c>
      <c r="E185" s="2"/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981.75</v>
      </c>
      <c r="P185" s="6">
        <v>0</v>
      </c>
      <c r="Q185" s="6">
        <v>0</v>
      </c>
      <c r="R185" s="6">
        <f t="shared" si="3"/>
        <v>981.75</v>
      </c>
    </row>
    <row r="186" spans="2:18" x14ac:dyDescent="0.25">
      <c r="B186" s="2" t="s">
        <v>210</v>
      </c>
      <c r="C186" s="10">
        <v>44197</v>
      </c>
      <c r="D186" s="10">
        <v>44561</v>
      </c>
      <c r="E186" s="2"/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773.5</v>
      </c>
      <c r="O186" s="6">
        <v>0</v>
      </c>
      <c r="P186" s="6">
        <v>1594.6</v>
      </c>
      <c r="Q186" s="6">
        <v>0</v>
      </c>
      <c r="R186" s="6">
        <f t="shared" si="3"/>
        <v>2368.1</v>
      </c>
    </row>
    <row r="187" spans="2:18" x14ac:dyDescent="0.25">
      <c r="B187" s="2" t="s">
        <v>211</v>
      </c>
      <c r="C187" s="10">
        <v>44197</v>
      </c>
      <c r="D187" s="10">
        <v>44561</v>
      </c>
      <c r="E187" s="2"/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430.49400000000003</v>
      </c>
      <c r="L187" s="6">
        <v>265.51900000000001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f t="shared" si="3"/>
        <v>696.01300000000003</v>
      </c>
    </row>
    <row r="188" spans="2:18" x14ac:dyDescent="0.25">
      <c r="B188" s="2" t="s">
        <v>212</v>
      </c>
      <c r="C188" s="10">
        <v>44197</v>
      </c>
      <c r="D188" s="10">
        <v>44561</v>
      </c>
      <c r="E188" s="2"/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1616.6980000000001</v>
      </c>
      <c r="P188" s="6">
        <v>0</v>
      </c>
      <c r="Q188" s="6">
        <v>1570.8</v>
      </c>
      <c r="R188" s="6">
        <f t="shared" si="3"/>
        <v>3187.498</v>
      </c>
    </row>
    <row r="189" spans="2:18" x14ac:dyDescent="0.25">
      <c r="B189" s="2" t="s">
        <v>213</v>
      </c>
      <c r="C189" s="10">
        <v>44197</v>
      </c>
      <c r="D189" s="10">
        <v>44561</v>
      </c>
      <c r="E189" s="2"/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1148.6479999999999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f t="shared" si="3"/>
        <v>1148.6479999999999</v>
      </c>
    </row>
    <row r="190" spans="2:18" x14ac:dyDescent="0.25">
      <c r="B190" s="2" t="s">
        <v>214</v>
      </c>
      <c r="C190" s="10">
        <v>44197</v>
      </c>
      <c r="D190" s="10">
        <v>44561</v>
      </c>
      <c r="E190" s="2"/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6">
        <v>94902.5</v>
      </c>
      <c r="R190" s="6">
        <f t="shared" si="3"/>
        <v>94902.5</v>
      </c>
    </row>
    <row r="191" spans="2:18" x14ac:dyDescent="0.25">
      <c r="B191" s="2" t="s">
        <v>215</v>
      </c>
      <c r="C191" s="10">
        <v>44197</v>
      </c>
      <c r="D191" s="10">
        <v>44561</v>
      </c>
      <c r="E191" s="2"/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2364.9699999999998</v>
      </c>
      <c r="O191" s="6">
        <v>3653.3</v>
      </c>
      <c r="P191" s="6">
        <v>0</v>
      </c>
      <c r="Q191" s="6">
        <v>0</v>
      </c>
      <c r="R191" s="6">
        <f t="shared" si="3"/>
        <v>6018.27</v>
      </c>
    </row>
    <row r="192" spans="2:18" x14ac:dyDescent="0.25">
      <c r="B192" s="2" t="s">
        <v>214</v>
      </c>
      <c r="C192" s="10">
        <v>44197</v>
      </c>
      <c r="D192" s="10">
        <v>44561</v>
      </c>
      <c r="E192" s="2"/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230000</v>
      </c>
      <c r="R192" s="6">
        <f t="shared" si="3"/>
        <v>230000</v>
      </c>
    </row>
    <row r="193" spans="2:18" x14ac:dyDescent="0.25">
      <c r="B193" s="2" t="s">
        <v>216</v>
      </c>
      <c r="C193" s="10">
        <v>44197</v>
      </c>
      <c r="D193" s="10">
        <v>44561</v>
      </c>
      <c r="E193" s="2"/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2693.0149999999999</v>
      </c>
      <c r="Q193" s="6">
        <v>766.93600000000004</v>
      </c>
      <c r="R193" s="6">
        <f t="shared" si="3"/>
        <v>3459.951</v>
      </c>
    </row>
    <row r="194" spans="2:18" x14ac:dyDescent="0.25">
      <c r="B194" s="2" t="s">
        <v>217</v>
      </c>
      <c r="C194" s="10">
        <v>44197</v>
      </c>
      <c r="D194" s="10">
        <v>44561</v>
      </c>
      <c r="E194" s="2"/>
      <c r="F194" s="6">
        <v>0</v>
      </c>
      <c r="G194" s="6">
        <v>0</v>
      </c>
      <c r="H194" s="6">
        <v>0</v>
      </c>
      <c r="I194" s="6">
        <v>140.13399999999999</v>
      </c>
      <c r="J194" s="6">
        <v>0</v>
      </c>
      <c r="K194" s="6">
        <v>0</v>
      </c>
      <c r="L194" s="6">
        <v>0</v>
      </c>
      <c r="M194" s="6">
        <v>0</v>
      </c>
      <c r="N194" s="6">
        <v>773.5</v>
      </c>
      <c r="O194" s="6">
        <v>0</v>
      </c>
      <c r="P194" s="6">
        <v>0</v>
      </c>
      <c r="Q194" s="6">
        <v>760.91399999999999</v>
      </c>
      <c r="R194" s="6">
        <f t="shared" si="3"/>
        <v>1674.548</v>
      </c>
    </row>
    <row r="195" spans="2:18" x14ac:dyDescent="0.25">
      <c r="B195" s="2" t="s">
        <v>218</v>
      </c>
      <c r="C195" s="10">
        <v>44197</v>
      </c>
      <c r="D195" s="10">
        <v>44561</v>
      </c>
      <c r="E195" s="2"/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680.43200000000002</v>
      </c>
      <c r="N195" s="6">
        <v>0</v>
      </c>
      <c r="O195" s="6">
        <v>0</v>
      </c>
      <c r="P195" s="6">
        <v>4632.0039999999999</v>
      </c>
      <c r="Q195" s="6">
        <v>949.96</v>
      </c>
      <c r="R195" s="6">
        <f t="shared" si="3"/>
        <v>6262.3959999999997</v>
      </c>
    </row>
    <row r="196" spans="2:18" x14ac:dyDescent="0.25">
      <c r="B196" s="2" t="s">
        <v>219</v>
      </c>
      <c r="C196" s="10">
        <v>44197</v>
      </c>
      <c r="D196" s="10">
        <v>44561</v>
      </c>
      <c r="E196" s="2"/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472.84699999999998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f t="shared" si="3"/>
        <v>472.84699999999998</v>
      </c>
    </row>
    <row r="197" spans="2:18" x14ac:dyDescent="0.25">
      <c r="B197" s="2" t="s">
        <v>220</v>
      </c>
      <c r="C197" s="10">
        <v>44197</v>
      </c>
      <c r="D197" s="10">
        <v>44561</v>
      </c>
      <c r="E197" s="2"/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1260.096</v>
      </c>
      <c r="Q197" s="6">
        <v>0</v>
      </c>
      <c r="R197" s="6">
        <f t="shared" si="3"/>
        <v>1260.096</v>
      </c>
    </row>
    <row r="198" spans="2:18" x14ac:dyDescent="0.25">
      <c r="B198" s="2" t="s">
        <v>221</v>
      </c>
      <c r="C198" s="10">
        <v>44197</v>
      </c>
      <c r="D198" s="10">
        <v>44561</v>
      </c>
      <c r="E198" s="2"/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122.09399999999999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6">
        <f t="shared" si="3"/>
        <v>122.09399999999999</v>
      </c>
    </row>
    <row r="199" spans="2:18" x14ac:dyDescent="0.25">
      <c r="B199" s="2" t="s">
        <v>222</v>
      </c>
      <c r="C199" s="10">
        <v>44197</v>
      </c>
      <c r="D199" s="10">
        <v>44561</v>
      </c>
      <c r="E199" s="2"/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707.29600000000005</v>
      </c>
      <c r="Q199" s="6">
        <v>1428</v>
      </c>
      <c r="R199" s="6">
        <f t="shared" si="3"/>
        <v>2135.2960000000003</v>
      </c>
    </row>
    <row r="200" spans="2:18" x14ac:dyDescent="0.25">
      <c r="B200" s="2" t="s">
        <v>222</v>
      </c>
      <c r="C200" s="10">
        <v>44197</v>
      </c>
      <c r="D200" s="10">
        <v>44561</v>
      </c>
      <c r="E200" s="2"/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210245.86799999999</v>
      </c>
      <c r="R200" s="6">
        <f t="shared" si="3"/>
        <v>210245.86799999999</v>
      </c>
    </row>
    <row r="201" spans="2:18" x14ac:dyDescent="0.25">
      <c r="B201" s="2" t="s">
        <v>223</v>
      </c>
      <c r="C201" s="10">
        <v>44197</v>
      </c>
      <c r="D201" s="10">
        <v>44561</v>
      </c>
      <c r="E201" s="2"/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2997.61</v>
      </c>
      <c r="R201" s="6">
        <f t="shared" si="3"/>
        <v>2997.61</v>
      </c>
    </row>
    <row r="202" spans="2:18" x14ac:dyDescent="0.25">
      <c r="B202" s="2" t="s">
        <v>224</v>
      </c>
      <c r="C202" s="10">
        <v>44197</v>
      </c>
      <c r="D202" s="10">
        <v>44561</v>
      </c>
      <c r="E202" s="2"/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2344.3000000000002</v>
      </c>
      <c r="L202" s="6">
        <v>0</v>
      </c>
      <c r="M202" s="6">
        <v>0</v>
      </c>
      <c r="N202" s="6">
        <v>1673.3420000000001</v>
      </c>
      <c r="O202" s="6">
        <v>3991.26</v>
      </c>
      <c r="P202" s="6">
        <v>0</v>
      </c>
      <c r="Q202" s="6">
        <v>0</v>
      </c>
      <c r="R202" s="6">
        <f t="shared" si="3"/>
        <v>8008.902</v>
      </c>
    </row>
    <row r="203" spans="2:18" x14ac:dyDescent="0.25">
      <c r="B203" s="2" t="s">
        <v>224</v>
      </c>
      <c r="C203" s="10">
        <v>44197</v>
      </c>
      <c r="D203" s="10">
        <v>44561</v>
      </c>
      <c r="E203" s="2"/>
      <c r="F203" s="6">
        <v>0</v>
      </c>
      <c r="G203" s="6">
        <v>0</v>
      </c>
      <c r="H203" s="6">
        <v>0</v>
      </c>
      <c r="I203" s="6">
        <v>209.93700000000001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f t="shared" si="3"/>
        <v>209.93700000000001</v>
      </c>
    </row>
    <row r="204" spans="2:18" x14ac:dyDescent="0.25">
      <c r="B204" s="2" t="s">
        <v>225</v>
      </c>
      <c r="C204" s="10">
        <v>44197</v>
      </c>
      <c r="D204" s="10">
        <v>44561</v>
      </c>
      <c r="E204" s="2"/>
      <c r="F204" s="6">
        <v>0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202579.65</v>
      </c>
      <c r="R204" s="6">
        <f t="shared" si="3"/>
        <v>202579.65</v>
      </c>
    </row>
    <row r="205" spans="2:18" x14ac:dyDescent="0.25">
      <c r="B205" s="2" t="s">
        <v>226</v>
      </c>
      <c r="C205" s="10">
        <v>44197</v>
      </c>
      <c r="D205" s="10">
        <v>44561</v>
      </c>
      <c r="E205" s="2"/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243105.234</v>
      </c>
      <c r="R205" s="6">
        <f t="shared" si="3"/>
        <v>243105.234</v>
      </c>
    </row>
    <row r="206" spans="2:18" x14ac:dyDescent="0.25">
      <c r="B206" s="2" t="s">
        <v>227</v>
      </c>
      <c r="C206" s="10">
        <v>44197</v>
      </c>
      <c r="D206" s="10">
        <v>44561</v>
      </c>
      <c r="E206" s="2"/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232910.83799999999</v>
      </c>
      <c r="R206" s="6">
        <f t="shared" si="3"/>
        <v>232910.83799999999</v>
      </c>
    </row>
    <row r="207" spans="2:18" x14ac:dyDescent="0.25">
      <c r="B207" s="2" t="s">
        <v>228</v>
      </c>
      <c r="C207" s="10">
        <v>44197</v>
      </c>
      <c r="D207" s="10">
        <v>44561</v>
      </c>
      <c r="E207" s="2"/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1695.05</v>
      </c>
      <c r="R207" s="6">
        <f t="shared" si="3"/>
        <v>1695.05</v>
      </c>
    </row>
    <row r="208" spans="2:18" x14ac:dyDescent="0.25">
      <c r="B208" s="2" t="s">
        <v>229</v>
      </c>
      <c r="C208" s="10">
        <v>44197</v>
      </c>
      <c r="D208" s="10">
        <v>44561</v>
      </c>
      <c r="E208" s="2"/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473.02499999999998</v>
      </c>
      <c r="R208" s="6">
        <f t="shared" si="3"/>
        <v>473.02499999999998</v>
      </c>
    </row>
    <row r="209" spans="2:18" x14ac:dyDescent="0.25">
      <c r="B209" s="2" t="s">
        <v>230</v>
      </c>
      <c r="C209" s="10">
        <v>44197</v>
      </c>
      <c r="D209" s="10">
        <v>44561</v>
      </c>
      <c r="E209" s="2"/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1499.4</v>
      </c>
      <c r="R209" s="6">
        <f t="shared" si="3"/>
        <v>1499.4</v>
      </c>
    </row>
    <row r="210" spans="2:18" x14ac:dyDescent="0.25">
      <c r="B210" s="2" t="s">
        <v>231</v>
      </c>
      <c r="C210" s="10">
        <v>44197</v>
      </c>
      <c r="D210" s="10">
        <v>44561</v>
      </c>
      <c r="E210" s="2"/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2380358.2439999999</v>
      </c>
      <c r="R210" s="6">
        <f t="shared" si="3"/>
        <v>2380358.2439999999</v>
      </c>
    </row>
    <row r="211" spans="2:18" x14ac:dyDescent="0.25">
      <c r="B211" s="2" t="s">
        <v>232</v>
      </c>
      <c r="C211" s="10">
        <v>44197</v>
      </c>
      <c r="D211" s="10">
        <v>44561</v>
      </c>
      <c r="E211" s="2"/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718934.02599999995</v>
      </c>
      <c r="R211" s="6">
        <f t="shared" si="3"/>
        <v>718934.02599999995</v>
      </c>
    </row>
    <row r="212" spans="2:18" x14ac:dyDescent="0.25">
      <c r="B212" s="2" t="s">
        <v>233</v>
      </c>
      <c r="C212" s="10">
        <v>44197</v>
      </c>
      <c r="D212" s="10">
        <v>44561</v>
      </c>
      <c r="E212" s="2"/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533823.61100000003</v>
      </c>
      <c r="N212" s="6">
        <v>0</v>
      </c>
      <c r="O212" s="6">
        <v>0</v>
      </c>
      <c r="P212" s="6">
        <v>0</v>
      </c>
      <c r="Q212" s="6">
        <v>0</v>
      </c>
      <c r="R212" s="6">
        <f t="shared" si="3"/>
        <v>533823.61100000003</v>
      </c>
    </row>
    <row r="213" spans="2:18" x14ac:dyDescent="0.25">
      <c r="B213" s="2" t="s">
        <v>234</v>
      </c>
      <c r="C213" s="10">
        <v>44197</v>
      </c>
      <c r="D213" s="10">
        <v>44561</v>
      </c>
      <c r="E213" s="2"/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133964.476</v>
      </c>
      <c r="R213" s="6">
        <f t="shared" si="3"/>
        <v>133964.476</v>
      </c>
    </row>
    <row r="214" spans="2:18" x14ac:dyDescent="0.25">
      <c r="B214" s="2" t="s">
        <v>235</v>
      </c>
      <c r="C214" s="10">
        <v>44197</v>
      </c>
      <c r="D214" s="10">
        <v>44561</v>
      </c>
      <c r="E214" s="2"/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147578.88500000001</v>
      </c>
      <c r="Q214" s="6">
        <v>0</v>
      </c>
      <c r="R214" s="6">
        <f t="shared" si="3"/>
        <v>147578.88500000001</v>
      </c>
    </row>
    <row r="215" spans="2:18" x14ac:dyDescent="0.25">
      <c r="B215" s="2" t="s">
        <v>236</v>
      </c>
      <c r="C215" s="10">
        <v>44197</v>
      </c>
      <c r="D215" s="10">
        <v>44561</v>
      </c>
      <c r="E215" s="2"/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203305.71</v>
      </c>
      <c r="R215" s="6">
        <f t="shared" si="3"/>
        <v>203305.71</v>
      </c>
    </row>
    <row r="216" spans="2:18" x14ac:dyDescent="0.25">
      <c r="B216" s="2" t="s">
        <v>237</v>
      </c>
      <c r="C216" s="10">
        <v>44197</v>
      </c>
      <c r="D216" s="10">
        <v>44561</v>
      </c>
      <c r="E216" s="2"/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100896.913</v>
      </c>
      <c r="R216" s="6">
        <f t="shared" si="3"/>
        <v>100896.913</v>
      </c>
    </row>
    <row r="217" spans="2:18" x14ac:dyDescent="0.25">
      <c r="B217" s="2" t="s">
        <v>238</v>
      </c>
      <c r="C217" s="10">
        <v>44197</v>
      </c>
      <c r="D217" s="10">
        <v>44561</v>
      </c>
      <c r="E217" s="2"/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123930.158</v>
      </c>
      <c r="Q217" s="6">
        <v>0</v>
      </c>
      <c r="R217" s="6">
        <f t="shared" si="3"/>
        <v>123930.158</v>
      </c>
    </row>
    <row r="218" spans="2:18" x14ac:dyDescent="0.25">
      <c r="B218" s="2" t="s">
        <v>239</v>
      </c>
      <c r="C218" s="10">
        <v>44197</v>
      </c>
      <c r="D218" s="10">
        <v>44561</v>
      </c>
      <c r="E218" s="2"/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252940.212</v>
      </c>
      <c r="R218" s="6">
        <f t="shared" si="3"/>
        <v>252940.212</v>
      </c>
    </row>
    <row r="219" spans="2:18" x14ac:dyDescent="0.25">
      <c r="B219" s="2" t="s">
        <v>240</v>
      </c>
      <c r="C219" s="10">
        <v>44197</v>
      </c>
      <c r="D219" s="10">
        <v>44561</v>
      </c>
      <c r="E219" s="2"/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113231.382</v>
      </c>
      <c r="R219" s="6">
        <f t="shared" si="3"/>
        <v>113231.382</v>
      </c>
    </row>
    <row r="220" spans="2:18" x14ac:dyDescent="0.25">
      <c r="B220" s="2" t="s">
        <v>241</v>
      </c>
      <c r="C220" s="10">
        <v>44197</v>
      </c>
      <c r="D220" s="10">
        <v>44561</v>
      </c>
      <c r="E220" s="2"/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219055.2</v>
      </c>
      <c r="R220" s="6">
        <f t="shared" si="3"/>
        <v>219055.2</v>
      </c>
    </row>
    <row r="221" spans="2:18" x14ac:dyDescent="0.25">
      <c r="B221" s="2" t="s">
        <v>242</v>
      </c>
      <c r="C221" s="10">
        <v>44197</v>
      </c>
      <c r="D221" s="10">
        <v>44561</v>
      </c>
      <c r="E221" s="2"/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664976.24100000004</v>
      </c>
      <c r="R221" s="6">
        <f t="shared" si="3"/>
        <v>664976.24100000004</v>
      </c>
    </row>
    <row r="222" spans="2:18" x14ac:dyDescent="0.25">
      <c r="B222" s="2" t="s">
        <v>243</v>
      </c>
      <c r="C222" s="10">
        <v>44197</v>
      </c>
      <c r="D222" s="10">
        <v>44561</v>
      </c>
      <c r="E222" s="2"/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101219.352</v>
      </c>
      <c r="Q222" s="6">
        <v>0</v>
      </c>
      <c r="R222" s="6">
        <f t="shared" si="3"/>
        <v>101219.352</v>
      </c>
    </row>
    <row r="223" spans="2:18" x14ac:dyDescent="0.25">
      <c r="B223" s="2" t="s">
        <v>244</v>
      </c>
      <c r="C223" s="10">
        <v>44197</v>
      </c>
      <c r="D223" s="10">
        <v>44561</v>
      </c>
      <c r="E223" s="2"/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275.72300000000001</v>
      </c>
      <c r="R223" s="6">
        <f t="shared" si="3"/>
        <v>275.72300000000001</v>
      </c>
    </row>
    <row r="224" spans="2:18" x14ac:dyDescent="0.25">
      <c r="B224" s="2" t="s">
        <v>245</v>
      </c>
      <c r="C224" s="10">
        <v>44197</v>
      </c>
      <c r="D224" s="10">
        <v>44561</v>
      </c>
      <c r="E224" s="2"/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615394.74300000002</v>
      </c>
      <c r="R224" s="6">
        <f t="shared" si="3"/>
        <v>615394.74300000002</v>
      </c>
    </row>
    <row r="225" spans="2:18" x14ac:dyDescent="0.25">
      <c r="B225" s="2" t="s">
        <v>246</v>
      </c>
      <c r="C225" s="10">
        <v>44197</v>
      </c>
      <c r="D225" s="10">
        <v>44561</v>
      </c>
      <c r="E225" s="2"/>
      <c r="F225" s="6">
        <v>0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656825.26</v>
      </c>
      <c r="R225" s="6">
        <f t="shared" si="3"/>
        <v>656825.26</v>
      </c>
    </row>
    <row r="226" spans="2:18" x14ac:dyDescent="0.25">
      <c r="B226" s="2" t="s">
        <v>247</v>
      </c>
      <c r="C226" s="10">
        <v>44197</v>
      </c>
      <c r="D226" s="10">
        <v>44561</v>
      </c>
      <c r="E226" s="2"/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18355.75</v>
      </c>
      <c r="R226" s="6">
        <f t="shared" si="3"/>
        <v>18355.75</v>
      </c>
    </row>
    <row r="227" spans="2:18" x14ac:dyDescent="0.25">
      <c r="B227" s="2" t="s">
        <v>248</v>
      </c>
      <c r="C227" s="10">
        <v>44197</v>
      </c>
      <c r="D227" s="10">
        <v>44561</v>
      </c>
      <c r="E227" s="2"/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648.59799999999996</v>
      </c>
      <c r="R227" s="6">
        <f t="shared" si="3"/>
        <v>648.59799999999996</v>
      </c>
    </row>
    <row r="228" spans="2:18" x14ac:dyDescent="0.25">
      <c r="B228" s="2" t="s">
        <v>249</v>
      </c>
      <c r="C228" s="10">
        <v>44197</v>
      </c>
      <c r="D228" s="10">
        <v>44561</v>
      </c>
      <c r="E228" s="2"/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59132.29</v>
      </c>
      <c r="R228" s="6">
        <f t="shared" si="3"/>
        <v>59132.29</v>
      </c>
    </row>
    <row r="229" spans="2:18" x14ac:dyDescent="0.25">
      <c r="B229" s="2" t="s">
        <v>250</v>
      </c>
      <c r="C229" s="10">
        <v>44197</v>
      </c>
      <c r="D229" s="10">
        <v>44561</v>
      </c>
      <c r="E229" s="2"/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51525.81</v>
      </c>
      <c r="R229" s="6">
        <f t="shared" si="3"/>
        <v>51525.81</v>
      </c>
    </row>
    <row r="230" spans="2:18" x14ac:dyDescent="0.25">
      <c r="B230" s="2" t="s">
        <v>251</v>
      </c>
      <c r="C230" s="10">
        <v>44197</v>
      </c>
      <c r="D230" s="10">
        <v>44561</v>
      </c>
      <c r="E230" s="2"/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58858.411999999997</v>
      </c>
      <c r="R230" s="6">
        <f t="shared" si="3"/>
        <v>58858.411999999997</v>
      </c>
    </row>
    <row r="231" spans="2:18" x14ac:dyDescent="0.25">
      <c r="B231" s="2" t="s">
        <v>252</v>
      </c>
      <c r="C231" s="10">
        <v>44197</v>
      </c>
      <c r="D231" s="10">
        <v>44561</v>
      </c>
      <c r="E231" s="2"/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15468.548000000001</v>
      </c>
      <c r="R231" s="6">
        <f t="shared" si="3"/>
        <v>15468.548000000001</v>
      </c>
    </row>
    <row r="232" spans="2:18" x14ac:dyDescent="0.25">
      <c r="B232" s="2" t="s">
        <v>253</v>
      </c>
      <c r="C232" s="10">
        <v>44197</v>
      </c>
      <c r="D232" s="10">
        <v>44561</v>
      </c>
      <c r="E232" s="2"/>
      <c r="F232" s="6">
        <v>0</v>
      </c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6">
        <v>6235.1980000000003</v>
      </c>
      <c r="R232" s="6">
        <f t="shared" si="3"/>
        <v>6235.1980000000003</v>
      </c>
    </row>
  </sheetData>
  <mergeCells count="10">
    <mergeCell ref="B168:B169"/>
    <mergeCell ref="C168:C169"/>
    <mergeCell ref="D168:D169"/>
    <mergeCell ref="E168:E169"/>
    <mergeCell ref="F168:R168"/>
    <mergeCell ref="B6:B7"/>
    <mergeCell ref="C6:C7"/>
    <mergeCell ref="D6:D7"/>
    <mergeCell ref="E6:E7"/>
    <mergeCell ref="F6:R6"/>
  </mergeCells>
  <pageMargins left="0.25" right="0.25" top="0.75" bottom="0.75" header="0.3" footer="0.3"/>
  <pageSetup scale="64" fitToHeight="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14"/>
  <sheetViews>
    <sheetView zoomScale="70" zoomScaleNormal="70" workbookViewId="0">
      <selection activeCell="L37" sqref="L37"/>
    </sheetView>
  </sheetViews>
  <sheetFormatPr baseColWidth="10" defaultRowHeight="15" x14ac:dyDescent="0.25"/>
  <cols>
    <col min="1" max="1" width="2.7109375" customWidth="1"/>
    <col min="2" max="2" width="23.140625" customWidth="1"/>
    <col min="5" max="5" width="38.42578125" customWidth="1"/>
    <col min="6" max="13" width="8.85546875" customWidth="1"/>
    <col min="14" max="14" width="12" customWidth="1"/>
    <col min="15" max="15" width="8.85546875" customWidth="1"/>
    <col min="16" max="16" width="11.42578125" customWidth="1"/>
    <col min="17" max="17" width="11.85546875" customWidth="1"/>
    <col min="18" max="18" width="8.85546875" customWidth="1"/>
  </cols>
  <sheetData>
    <row r="2" spans="2:18" ht="18.75" x14ac:dyDescent="0.3">
      <c r="B2" s="5" t="s">
        <v>18</v>
      </c>
    </row>
    <row r="3" spans="2:18" ht="18.75" x14ac:dyDescent="0.3">
      <c r="B3" s="4" t="s">
        <v>254</v>
      </c>
    </row>
    <row r="6" spans="2:18" x14ac:dyDescent="0.25">
      <c r="B6" s="61" t="s">
        <v>17</v>
      </c>
      <c r="C6" s="61" t="s">
        <v>1</v>
      </c>
      <c r="D6" s="61" t="s">
        <v>2</v>
      </c>
      <c r="E6" s="61" t="s">
        <v>16</v>
      </c>
      <c r="F6" s="58" t="s">
        <v>20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60"/>
    </row>
    <row r="7" spans="2:18" s="1" customFormat="1" x14ac:dyDescent="0.25">
      <c r="B7" s="62"/>
      <c r="C7" s="62"/>
      <c r="D7" s="62"/>
      <c r="E7" s="63"/>
      <c r="F7" s="36" t="s">
        <v>3</v>
      </c>
      <c r="G7" s="36" t="s">
        <v>4</v>
      </c>
      <c r="H7" s="36" t="s">
        <v>5</v>
      </c>
      <c r="I7" s="36" t="s">
        <v>6</v>
      </c>
      <c r="J7" s="36" t="s">
        <v>7</v>
      </c>
      <c r="K7" s="36" t="s">
        <v>8</v>
      </c>
      <c r="L7" s="36" t="s">
        <v>9</v>
      </c>
      <c r="M7" s="36" t="s">
        <v>10</v>
      </c>
      <c r="N7" s="36" t="s">
        <v>11</v>
      </c>
      <c r="O7" s="36" t="s">
        <v>12</v>
      </c>
      <c r="P7" s="36" t="s">
        <v>13</v>
      </c>
      <c r="Q7" s="36" t="s">
        <v>14</v>
      </c>
      <c r="R7" s="36" t="s">
        <v>15</v>
      </c>
    </row>
    <row r="8" spans="2:18" ht="30.7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ht="30.7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2:18" ht="30.7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2:18" ht="30.75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30.75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30.75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30.75" customHeigh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</sheetData>
  <mergeCells count="5">
    <mergeCell ref="B6:B7"/>
    <mergeCell ref="C6:C7"/>
    <mergeCell ref="D6:D7"/>
    <mergeCell ref="E6:E7"/>
    <mergeCell ref="F6:R6"/>
  </mergeCells>
  <pageMargins left="0.25" right="0.25" top="0.75" bottom="0.75" header="0.3" footer="0.3"/>
  <pageSetup scale="64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A01F6593-5535-4C35-A5B5-69FEE6809AF0}"/>
</file>

<file path=customXml/itemProps2.xml><?xml version="1.0" encoding="utf-8"?>
<ds:datastoreItem xmlns:ds="http://schemas.openxmlformats.org/officeDocument/2006/customXml" ds:itemID="{EB53877D-47A8-419F-8742-BBC901FC15D5}"/>
</file>

<file path=customXml/itemProps3.xml><?xml version="1.0" encoding="utf-8"?>
<ds:datastoreItem xmlns:ds="http://schemas.openxmlformats.org/officeDocument/2006/customXml" ds:itemID="{7AC10B75-49DE-438A-8B5D-E91E96BF1D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Enunciado Art.</vt:lpstr>
      <vt:lpstr>SISS</vt:lpstr>
      <vt:lpstr>Fiscalía</vt:lpstr>
      <vt:lpstr>DGA</vt:lpstr>
      <vt:lpstr>Dirplan</vt:lpstr>
      <vt:lpstr>DOP</vt:lpstr>
      <vt:lpstr>DA</vt:lpstr>
      <vt:lpstr>DV</vt:lpstr>
      <vt:lpstr>DGOP</vt:lpstr>
      <vt:lpstr>APR</vt:lpstr>
      <vt:lpstr>DOH</vt:lpstr>
      <vt:lpstr>DA!Área_de_impresión</vt:lpstr>
      <vt:lpstr>DGA!Área_de_impresión</vt:lpstr>
      <vt:lpstr>DGOP!Área_de_impresión</vt:lpstr>
      <vt:lpstr>Dirplan!Área_de_impresión</vt:lpstr>
      <vt:lpstr>DOP!Área_de_impresión</vt:lpstr>
      <vt:lpstr>DV!Área_de_impresión</vt:lpstr>
      <vt:lpstr>'Enunciado Art.'!Área_de_impresión</vt:lpstr>
      <vt:lpstr>Fiscalía!Área_de_impresión</vt:lpstr>
      <vt:lpstr>SISS!Área_de_impresión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Carolina Silva Moraga (Dirplan)</dc:creator>
  <cp:lastModifiedBy>Carolina Silva Moraga (Dirplan)</cp:lastModifiedBy>
  <cp:lastPrinted>2021-06-23T22:31:13Z</cp:lastPrinted>
  <dcterms:created xsi:type="dcterms:W3CDTF">2020-12-23T13:14:53Z</dcterms:created>
  <dcterms:modified xsi:type="dcterms:W3CDTF">2022-01-21T12:31:35Z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