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965" activeTab="4"/>
  </bookViews>
  <sheets>
    <sheet name="NUMERICAS" sheetId="2" r:id="rId1"/>
    <sheet name="Glosa 04 Est e Invest" sheetId="8" r:id="rId2"/>
    <sheet name="Glosa 05" sheetId="11" r:id="rId3"/>
    <sheet name="Glosa 06" sheetId="10" r:id="rId4"/>
    <sheet name="Glosa 07" sheetId="9" r:id="rId5"/>
  </sheets>
  <definedNames>
    <definedName name="_xlnm.Print_Area" localSheetId="1">'Glosa 04 Est e Invest'!$A$1:$E$73</definedName>
    <definedName name="_xlnm.Print_Area" localSheetId="2">'Glosa 05'!$A$2:$F$13</definedName>
    <definedName name="_xlnm.Print_Area" localSheetId="3">'Glosa 06'!$A$1:$G$89</definedName>
    <definedName name="_xlnm.Print_Area" localSheetId="4">'Glosa 07'!$A$1:$H$1123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8" l="1"/>
  <c r="D70" i="8"/>
  <c r="E55" i="8"/>
  <c r="D55" i="8"/>
  <c r="E51" i="8"/>
  <c r="D51" i="8"/>
  <c r="E50" i="8"/>
  <c r="D50" i="8"/>
  <c r="E49" i="8"/>
  <c r="D49" i="8"/>
  <c r="E45" i="8"/>
  <c r="D45" i="8"/>
  <c r="E44" i="8"/>
  <c r="D44" i="8"/>
  <c r="E43" i="8"/>
  <c r="D43" i="8"/>
  <c r="E41" i="8"/>
  <c r="D41" i="8"/>
  <c r="E40" i="8"/>
  <c r="D40" i="8"/>
  <c r="E39" i="8"/>
  <c r="D39" i="8"/>
  <c r="E37" i="8"/>
  <c r="D37" i="8"/>
  <c r="E26" i="8"/>
  <c r="D26" i="8"/>
  <c r="E13" i="8"/>
  <c r="D13" i="8"/>
  <c r="E11" i="8"/>
  <c r="D11" i="8"/>
  <c r="E7" i="8"/>
  <c r="D7" i="8"/>
  <c r="E5" i="8"/>
  <c r="D5" i="8"/>
  <c r="E3" i="8"/>
  <c r="E73" i="8" s="1"/>
  <c r="D3" i="8"/>
  <c r="D73" i="8" s="1"/>
  <c r="F12" i="11" l="1"/>
  <c r="E12" i="11"/>
  <c r="F10" i="11"/>
  <c r="E10" i="11"/>
  <c r="F8" i="11"/>
  <c r="E8" i="11"/>
  <c r="F5" i="11"/>
  <c r="E5" i="11"/>
  <c r="F13" i="11" l="1"/>
  <c r="E13" i="11"/>
  <c r="H14" i="2" l="1"/>
  <c r="H15" i="2"/>
  <c r="H13" i="2"/>
  <c r="H12" i="2"/>
</calcChain>
</file>

<file path=xl/sharedStrings.xml><?xml version="1.0" encoding="utf-8"?>
<sst xmlns="http://schemas.openxmlformats.org/spreadsheetml/2006/main" count="8537" uniqueCount="2058">
  <si>
    <t>Nombre Glosa</t>
  </si>
  <si>
    <t>Dotación máxima de vehículos</t>
  </si>
  <si>
    <t>Dotación de personal</t>
  </si>
  <si>
    <t>N° Personas funciones críticas</t>
  </si>
  <si>
    <t>N° Convenios con personas naturales</t>
  </si>
  <si>
    <t>N° Personal a contrata con Funciones Directivas</t>
  </si>
  <si>
    <t>N° Agentes públicos - Inspección Fiscal</t>
  </si>
  <si>
    <t>Ley 21.289
Asignado al Servicio</t>
  </si>
  <si>
    <t>Ley 21.288 FET - COVID 19
Asignado al Servicio</t>
  </si>
  <si>
    <t>N° Personas Ley 21044 art 4° y 5° (DGC)</t>
  </si>
  <si>
    <t>N° Personas Programa Concesiones de Infraest.2020-2022 (DGC)</t>
  </si>
  <si>
    <t>Horas Extraordinarias</t>
  </si>
  <si>
    <t>Comisiones de servicio en el país</t>
  </si>
  <si>
    <t>Capacitación y Perfeccionamiento</t>
  </si>
  <si>
    <t>Estudios e Investigaciones 22.11.001</t>
  </si>
  <si>
    <t>Ejecución real 1° trimestre 2021</t>
  </si>
  <si>
    <t>Folio</t>
  </si>
  <si>
    <t>Título</t>
  </si>
  <si>
    <t>2211001003 Estudios e Investigaciones Concesiones</t>
  </si>
  <si>
    <t>PROYES INGENIERIA LTDA., R.E.1961  Determinación de tarifas 2021-2026 empresa ESSAL S.A.</t>
  </si>
  <si>
    <t>PROYES INGENIERIA, R.E.1663 Determinación de tarifas 2021-2026 de Aguas del Valle</t>
  </si>
  <si>
    <t>SGS CHILE LTDA., Autocontrol de la calidad del agua potable ESSESA</t>
  </si>
  <si>
    <t>2211001002 Estudios e Investigaciones Fiscalización</t>
  </si>
  <si>
    <t>EUROFINS TESTING CHILE S.A., Control de la calidad del agua potable feb-may</t>
  </si>
  <si>
    <t>SGS CHILE LTDA., Control calidad del agua potable 2021 Feb-May</t>
  </si>
  <si>
    <t>SGS CHILE LTDA., R.E.497 Muestreo y análisis de PTAS y control de aguas residuales 2021</t>
  </si>
  <si>
    <t>INGEMAB, Estándares para la determinación de las aguas no facturadas y balance de aguas</t>
  </si>
  <si>
    <t>2211001011 Estudios e Investigaciones Unidad Estudios e Infor</t>
  </si>
  <si>
    <t>INGEMAB, Revisión Planes de Desarrollo de Nuevo Sur S.A.</t>
  </si>
  <si>
    <t>ICNOVA SPA, Revisión de planes de desarrollo de ESSBIO S.A.</t>
  </si>
  <si>
    <t>SGS CHILE LTDA., Monitoreo y análisis de agua servidas tratadas de la PTAS de ESSESA</t>
  </si>
  <si>
    <t>PROYES INGENIERIA LTDA., R.E.1448  Determinación de tarifas empresas menores 2019-2020 Grupo 2</t>
  </si>
  <si>
    <t>GTD CONSULTORES, R.E.1436 Determinación de tarifas empresas menores 201-2020 grupo 1</t>
  </si>
  <si>
    <t>Empresa</t>
  </si>
  <si>
    <t>Fecha inicio</t>
  </si>
  <si>
    <t>Localidad</t>
  </si>
  <si>
    <t>N° ORD</t>
  </si>
  <si>
    <t>N° Acta</t>
  </si>
  <si>
    <t>Fiscalizaciones Realizadas</t>
  </si>
  <si>
    <t>Resultado de la Fiscalización</t>
  </si>
  <si>
    <t>09 - AGUAS DEL ALTIPLANO S.A.</t>
  </si>
  <si>
    <t>Denuncia</t>
  </si>
  <si>
    <t>De Oficio</t>
  </si>
  <si>
    <t>02 - AGUAS ANTOFAGASTA S.A.</t>
  </si>
  <si>
    <t>28 - EMPRESA CONCESIONARIA DE SERVICIOS SANITARIOS S.A.</t>
  </si>
  <si>
    <t>04 - NUEVA ATACAMA S.A.</t>
  </si>
  <si>
    <t>Fiscaliza PTAS Caldera</t>
  </si>
  <si>
    <t>Fiscaliza PTAS Copiapó</t>
  </si>
  <si>
    <t>Fiscaliza PTAS Freirina</t>
  </si>
  <si>
    <t>Fiscaliza PPTAS Huasco</t>
  </si>
  <si>
    <t>Fiscaliza PTAS Tierra Amarilla</t>
  </si>
  <si>
    <t>Fiscaliza PTAS Vallenar</t>
  </si>
  <si>
    <t>10 - AGUAS DEL VALLE S.A.</t>
  </si>
  <si>
    <t>35 - EMPRESA DE SERVICIOS TOTORALILLO S.A.</t>
  </si>
  <si>
    <t>36 - EMPRESA DE SERVICIOS SANITARIOS SAN ISIDRO S.A.</t>
  </si>
  <si>
    <t>34 - ESSBIO S.A.</t>
  </si>
  <si>
    <t xml:space="preserve">Fiscalización PTAS </t>
  </si>
  <si>
    <t>Fiscalización PTAP</t>
  </si>
  <si>
    <t>Fiscalización PTAS</t>
  </si>
  <si>
    <t>17 - AGUAS SAN PEDRO S.A.</t>
  </si>
  <si>
    <t>48 - AGUAS NUEVO SUR MAULE S.A.</t>
  </si>
  <si>
    <t>03 - AGUAS ARAUCANIA S.A.</t>
  </si>
  <si>
    <t>16 - AGUAS QUEPE S.A.</t>
  </si>
  <si>
    <t>33 - ESSAL S.A.</t>
  </si>
  <si>
    <t>15 - AGUAS PATAGONIA DE AYSEN S.A.</t>
  </si>
  <si>
    <t>13 - AGUAS MAGALLANES S.A.</t>
  </si>
  <si>
    <t>01 - AGUAS ANDINAS S.A.</t>
  </si>
  <si>
    <t>05 - AGUAS DE COLINA S.A.</t>
  </si>
  <si>
    <t>06 - AGUAS CORDILLERA S.A.</t>
  </si>
  <si>
    <t>18 - AGUAS SANTIAGO NORTE S.A.</t>
  </si>
  <si>
    <t>19 - AGUAS SANTIAGO PONIENTE S.A.</t>
  </si>
  <si>
    <t>21 - BCC S.A.</t>
  </si>
  <si>
    <t>29 - EMPRESA DE AGUA POTABLE EL COLORADO S.A.</t>
  </si>
  <si>
    <t>30 - EMPRESA DE AGUA POTABLE LO AGUIRRE S.A.</t>
  </si>
  <si>
    <t>32 - EXPLOTACIONES SANITARIAS S.A</t>
  </si>
  <si>
    <t>38 - HUERTOS FAMILIARES S.A.</t>
  </si>
  <si>
    <t>40 - EMPRESA DE AGUA POTABLE IZARRA DE LO AGUIRRE S.A.</t>
  </si>
  <si>
    <t>41 - SERVICIOS SANITARIOS DE LA ESTACIÓN S.A.</t>
  </si>
  <si>
    <t>45 - EMPRESA DE AGUA POTABLE MELIPILLA NORTE S.A.</t>
  </si>
  <si>
    <t>51 - SERVICIOS SANITARIOS LARAPINTA S.A.</t>
  </si>
  <si>
    <t>52 - SACYR AGUA CHACABUCO S.A.</t>
  </si>
  <si>
    <t>53 - SACYR AGUA LAMPA S.A.</t>
  </si>
  <si>
    <t>54 - SACYR AGUA SANTIAGO S.A.</t>
  </si>
  <si>
    <t>55 - EMPRESA DE SERVICIOS SANITARIOS LO PRADO S.A.</t>
  </si>
  <si>
    <t>57 - SERVICIO MUNICIPAL DE AGUA POTABLE Y ALCANTARILLADO DE MAIPU</t>
  </si>
  <si>
    <t>08 - AGUAS DECIMA S.A.</t>
  </si>
  <si>
    <t>37 - ESVAL S.A.</t>
  </si>
  <si>
    <t>23 - COOPERATIVA DE AGUA POTABLE SANTO DOMINGO LTDA.</t>
  </si>
  <si>
    <t>Totalidad de Procedimientos Sancionatorios Instruidos</t>
  </si>
  <si>
    <t>N° EXP</t>
  </si>
  <si>
    <t>Sujeto Regulado (Nombre empresa sanitaria)</t>
  </si>
  <si>
    <t>Fecha (último acto administrativo)</t>
  </si>
  <si>
    <t>Sanción (N° último acto administrativo)</t>
  </si>
  <si>
    <t>Tipo de sentencia (Resolución Administrativa o Sentencia Judicial)</t>
  </si>
  <si>
    <t>Monto (UTA)</t>
  </si>
  <si>
    <t>Monto Pagado de la Multa</t>
  </si>
  <si>
    <t>Multado pagado</t>
  </si>
  <si>
    <t>Multado pago pendiente</t>
  </si>
  <si>
    <t>Monto Comprometido</t>
  </si>
  <si>
    <t>Glosa 05: Gastos asociados a fiscalizaciones que se realicen y que estén relacionadas con la calidad del agua y su pureza.</t>
  </si>
  <si>
    <t>EDUARDO ALARCON MARTINEZ, Auditoría procedimiento de autocontrol de agua potable 2021</t>
  </si>
  <si>
    <t>EDUARDO ALARCON MARTINEZ, Auditoría al procedimiento de autocontrol de la micromedición 2021</t>
  </si>
  <si>
    <t>TODAS</t>
  </si>
  <si>
    <t>No Requiere Medidas</t>
  </si>
  <si>
    <t>En Desarollo</t>
  </si>
  <si>
    <t>Sin Hallazgos</t>
  </si>
  <si>
    <t>Requiere Advertencia</t>
  </si>
  <si>
    <t>Inica Proceso Sanción</t>
  </si>
  <si>
    <t>Requiere Instrucción</t>
  </si>
  <si>
    <t>Fiscaliza PPTAS Chañaral</t>
  </si>
  <si>
    <t>Fiscaliza PEAS Solar de Atacama</t>
  </si>
  <si>
    <t>SEQUIA</t>
  </si>
  <si>
    <t xml:space="preserve">Resolucion Administrativa </t>
  </si>
  <si>
    <t>Impugnación</t>
  </si>
  <si>
    <t>Instrucción</t>
  </si>
  <si>
    <t>SGS CHILE, R.E.1379 Control paralelo de agua potable 2021- jul-oct</t>
  </si>
  <si>
    <t>DICTUC S.A., R.E.1379 Control paralelo de agua potable 2021- jul-oct</t>
  </si>
  <si>
    <t>EUROFINS TESTING CHILE, R.E.1379 Control paralelo de agua potable 2021- jul-oct</t>
  </si>
  <si>
    <t>INN, R.E.1219 y 1468-2021 por elaboración de 2 normas chilenas sobre Calidad del agua potable</t>
  </si>
  <si>
    <t>OPTIMIZA CONSULTORES, Auditoría de continuidad de agua potable y aguas servidas 2021</t>
  </si>
  <si>
    <t>RICARDO SOTO NEIRA, Análisis de fiscalización basada en riesgos y diseño para medir su impacto</t>
  </si>
  <si>
    <t>JORGE PEREZ LOBOS, Auditoría procedimiento de control y fiscalización de riles de E.S., PROCOF 2021</t>
  </si>
  <si>
    <t>JUST PARTNERS SPA, Auditoría procedimiento monitoreo presiones en redes de agua potable 2021 - Etapa 15</t>
  </si>
  <si>
    <t>ASESORIAS E INVERSIONES M.A. SPA, Catastro y caracterización de los Servicios Sanitarios Rurales</t>
  </si>
  <si>
    <t>CONSULTORA URBING HUGO TORRES, Revisión planes de desarrollo de Nueva Atacama S.A.</t>
  </si>
  <si>
    <t>FORTUNATO Y ASOCIADOS LTDA., Auditoría al proceso de prestaciones no monopólicas 2021</t>
  </si>
  <si>
    <t>TYPSA CHILE, R.E.1425 Determinación de tarifas 2021-2026 empresa ESSSI S.A., sector Costa Chinquío de Pto. Montt</t>
  </si>
  <si>
    <t>MTR INGENIERIA SPA, Auditoría de plantas de tratamiento de aguas servidas 2021</t>
  </si>
  <si>
    <t>DICTUC S.A., Control paralelo de agua potable 2021</t>
  </si>
  <si>
    <t xml:space="preserve">Origen de la Fiscalización 
(Denuncia / de Oficio) </t>
  </si>
  <si>
    <t>58 - TRATACAL S.A.</t>
  </si>
  <si>
    <t>Fiscaliza PEAS Caldera</t>
  </si>
  <si>
    <t>Fiscaliza CGO Copiapó</t>
  </si>
  <si>
    <t>11 - AGUAS LA SERENA S.A.</t>
  </si>
  <si>
    <t>Fiscalización fuentes vulnerables</t>
  </si>
  <si>
    <t>Fiscalización tarifas decreto N° 113</t>
  </si>
  <si>
    <t>fiscalización fuentes Cauquenes</t>
  </si>
  <si>
    <t>fiscalización fuentes Curicó</t>
  </si>
  <si>
    <t>fiscalización fuentes Talca</t>
  </si>
  <si>
    <t>PD2020</t>
  </si>
  <si>
    <t>Colectores</t>
  </si>
  <si>
    <t>colectores</t>
  </si>
  <si>
    <t>PTAS VULNERABLES</t>
  </si>
  <si>
    <t>Fiscalización Plan de Desarrollo</t>
  </si>
  <si>
    <t>PTAS Puerto Saavedra</t>
  </si>
  <si>
    <t>PEAS Vulnerables</t>
  </si>
  <si>
    <t>Colector Crítico Labranza</t>
  </si>
  <si>
    <t>Aplicacion Tarifa PR019</t>
  </si>
  <si>
    <t>Grifos</t>
  </si>
  <si>
    <t>Medidores de Caudal PTAS - Auditoria NCh 3205</t>
  </si>
  <si>
    <t>14 - AGUAS MANQUEHUE S.A.</t>
  </si>
  <si>
    <t>Fiscalizacion PTAS Panguipulli</t>
  </si>
  <si>
    <t>Fiscalización obras nuevas fuentes Chillán</t>
  </si>
  <si>
    <t>24 - COOP. DE SERVICIO DE ABASTECIMIENTO DE AP Y SANEAMIENTO AMBIENTAL DE LA COMUNIDAD DE MAULE LTDA</t>
  </si>
  <si>
    <t>Seguimiento de Instrucción</t>
  </si>
  <si>
    <t>Ejecución real 2° trimestre 2021</t>
  </si>
  <si>
    <t>Ejecución real 3° trimestre 2021</t>
  </si>
  <si>
    <t>Ejecución real 4° trimestre 2021</t>
  </si>
  <si>
    <t>Concepto</t>
  </si>
  <si>
    <t>Monto Pagado al 31dic21</t>
  </si>
  <si>
    <t xml:space="preserve">PROYECTOS Y ESTUDIOS DE INGENIERIA LIMITADA, Metodología basada en experiencias internacionales para </t>
  </si>
  <si>
    <t xml:space="preserve">EDUARDO ALARCON MARTINEZ, Validación de los resultados 2020 del proceso de autocontrol de la calidad del </t>
  </si>
  <si>
    <t xml:space="preserve">AGUAS Y SANEAMIENTO CONSULTORES LTDA., Factibilidad para implementar autocontrol de la medición en todas las </t>
  </si>
  <si>
    <t xml:space="preserve">APIUX TECNOLOGIA SPA, Diagnóstico uso actual y contrucción de una propuesta para la correcta formulación de </t>
  </si>
  <si>
    <t xml:space="preserve">DICTUC S.A., R.E.1555 estudio Estado del arte y práctica de metodologías para la gestión de riesgo en infraestructura </t>
  </si>
  <si>
    <t xml:space="preserve">INVERSIONES E INMOBILIARIA HUAQUILAF LTDA., Estudio sobre experiencia y exigencias internacionales en el manejo </t>
  </si>
  <si>
    <t xml:space="preserve">UNIVERSIDAD DE CHILE, R.E.2409 Y 2523 Gobernanza de la Gestión del Riesgo de Desastres en el Sector Sanitario </t>
  </si>
  <si>
    <t xml:space="preserve"> JORGE PEREZ LOBOS, Complemento Auditoría procedimiento de control y fiscalización de riles de E.S., PROCOF 2021</t>
  </si>
  <si>
    <t>16-12-2021</t>
  </si>
  <si>
    <t xml:space="preserve">FISCALIZACION AUTOCONTROL AFR-202109	</t>
  </si>
  <si>
    <t/>
  </si>
  <si>
    <t>FISCALIZACION AUTOCONTROL AFR-202109</t>
  </si>
  <si>
    <t>11-10-2021</t>
  </si>
  <si>
    <t>Fiscalización Ingresos ESSESA sep-2021</t>
  </si>
  <si>
    <t>Fiscalización Gastos ESSESA SEP-2021</t>
  </si>
  <si>
    <t>S/N</t>
  </si>
  <si>
    <t>08-11-2021</t>
  </si>
  <si>
    <t>Fiscalización Ingresos ESSESA oct-2021</t>
  </si>
  <si>
    <t>Fiscalización Gastos ESSESA oct-2021</t>
  </si>
  <si>
    <t>13-12-2021</t>
  </si>
  <si>
    <t>Fiscalización Ingresos ESSESA noviembre 2021</t>
  </si>
  <si>
    <t>17-12-2021</t>
  </si>
  <si>
    <t>Fiscalización Gastos ESSESA noviembre 2021</t>
  </si>
  <si>
    <t>47 - NOVAGUAS S.A.</t>
  </si>
  <si>
    <t>27-10-2021</t>
  </si>
  <si>
    <t>13;#013-ALTO HOSPICIO</t>
  </si>
  <si>
    <t>Fiscalización Programada Parque de Grifos AH</t>
  </si>
  <si>
    <t>3594</t>
  </si>
  <si>
    <t>50751-50752-50753</t>
  </si>
  <si>
    <t>50754-50755</t>
  </si>
  <si>
    <t>50756</t>
  </si>
  <si>
    <t>3856</t>
  </si>
  <si>
    <t>10-12-2021</t>
  </si>
  <si>
    <t>Fiscalización glosa PD 2020_13_1701_6000</t>
  </si>
  <si>
    <t>4127</t>
  </si>
  <si>
    <t>50766</t>
  </si>
  <si>
    <t>23-11-2021</t>
  </si>
  <si>
    <t>Fiscalización renovación Colector Av. Los Condores</t>
  </si>
  <si>
    <t>50760</t>
  </si>
  <si>
    <t>Fiscalización glosa PD 2020_13_1701_6001</t>
  </si>
  <si>
    <t>30-12-2021</t>
  </si>
  <si>
    <t>Fiscalización PEAS Boro 1</t>
  </si>
  <si>
    <t>50697</t>
  </si>
  <si>
    <t>26-10-2021</t>
  </si>
  <si>
    <t>124;#122-HUARA</t>
  </si>
  <si>
    <t>Fiscalización Fuente Huara -Sondajes Dupliza</t>
  </si>
  <si>
    <t>3542</t>
  </si>
  <si>
    <t>50690</t>
  </si>
  <si>
    <t>3723</t>
  </si>
  <si>
    <t>25-11-2021</t>
  </si>
  <si>
    <t>Fiscalización programada PTAP Huara</t>
  </si>
  <si>
    <t>3873</t>
  </si>
  <si>
    <t>50848</t>
  </si>
  <si>
    <t>Fiscalización cumplimiento PD 2020_122_1701_6001</t>
  </si>
  <si>
    <t>50767</t>
  </si>
  <si>
    <t>Fiscalización Planta Vulnerable PTAS Huara</t>
  </si>
  <si>
    <t>3881</t>
  </si>
  <si>
    <t>12-10-2021</t>
  </si>
  <si>
    <t>131;#129-IQUIQUE</t>
  </si>
  <si>
    <t>Fiscalización Programada Conducción Bajada AP</t>
  </si>
  <si>
    <t>3339</t>
  </si>
  <si>
    <t>50688</t>
  </si>
  <si>
    <t>23-12-2021</t>
  </si>
  <si>
    <t>Fiscalización denuncio SEREMI Salud, Calidad AP</t>
  </si>
  <si>
    <t>50857</t>
  </si>
  <si>
    <t>30-11-2021</t>
  </si>
  <si>
    <t>Fiscalización proceso autocontrol PD 2020 Iquique</t>
  </si>
  <si>
    <t>3921</t>
  </si>
  <si>
    <t>50856</t>
  </si>
  <si>
    <t>3947</t>
  </si>
  <si>
    <t>29-12-2021</t>
  </si>
  <si>
    <t>Fiscalización Denuncio SAC20586910 calle Zegers</t>
  </si>
  <si>
    <t>50858</t>
  </si>
  <si>
    <t>Fiscalización Programada Conducción de bajada AS</t>
  </si>
  <si>
    <t>3340</t>
  </si>
  <si>
    <t>50689</t>
  </si>
  <si>
    <t>Fiscalización Emergencia Recolección B. Industrial</t>
  </si>
  <si>
    <t>50757</t>
  </si>
  <si>
    <t>12-11-2021</t>
  </si>
  <si>
    <t>Fiscalización programada cumplimiento DS N° 609</t>
  </si>
  <si>
    <t>1575</t>
  </si>
  <si>
    <t>13-11-2021</t>
  </si>
  <si>
    <t>Atención denuncio Emergencia rebaseAS Tadeo Haenke</t>
  </si>
  <si>
    <t>Fiscalización Emer. Rotura Recolección Huayquique</t>
  </si>
  <si>
    <t>3919</t>
  </si>
  <si>
    <t>50761</t>
  </si>
  <si>
    <t>4023</t>
  </si>
  <si>
    <t>Fiscalización programada - PTAS Playa Brava IQQ</t>
  </si>
  <si>
    <t>9</t>
  </si>
  <si>
    <t>50860</t>
  </si>
  <si>
    <t xml:space="preserve">Fiscalización programada - PTAS Barrio Industrial </t>
  </si>
  <si>
    <t>8</t>
  </si>
  <si>
    <t>50859</t>
  </si>
  <si>
    <t>21-12-2021</t>
  </si>
  <si>
    <t>136;#134-LA HUAYCA</t>
  </si>
  <si>
    <t>Fiscalización glosa PD 2020_134_1701_6000</t>
  </si>
  <si>
    <t>50768</t>
  </si>
  <si>
    <t>142;#140-LA TIRANA</t>
  </si>
  <si>
    <t>Fiscalización glosa PD 2020_140_1701_6000</t>
  </si>
  <si>
    <t>50769</t>
  </si>
  <si>
    <t>196;#193-MATILLA</t>
  </si>
  <si>
    <t>Fiscalización Sistema Cloración Matilla</t>
  </si>
  <si>
    <t>50696</t>
  </si>
  <si>
    <t>Fiscalización Socavón Santa Rosita</t>
  </si>
  <si>
    <t>112</t>
  </si>
  <si>
    <t>50862</t>
  </si>
  <si>
    <t>4053</t>
  </si>
  <si>
    <t>Fiscalización glosa PD 2020_193_1701_6000</t>
  </si>
  <si>
    <t>50851</t>
  </si>
  <si>
    <t>238;#234-PICA</t>
  </si>
  <si>
    <t>Fiscalización Sistema Cloración Pica</t>
  </si>
  <si>
    <t>Fiscalización Sistema de producción Chintaguay</t>
  </si>
  <si>
    <t>4054</t>
  </si>
  <si>
    <t>50861</t>
  </si>
  <si>
    <t>14-12-2021</t>
  </si>
  <si>
    <t>Fiscalización glosa PD 2020_234_1701_6000</t>
  </si>
  <si>
    <t>50853</t>
  </si>
  <si>
    <t>Fiscalización glosa PD 2020_234_1701_6001</t>
  </si>
  <si>
    <t>Fiscalización Planta Vulnerable PTAS Pica</t>
  </si>
  <si>
    <t>50694</t>
  </si>
  <si>
    <t>245;#241-PISAGUA</t>
  </si>
  <si>
    <t>Fiscalización Programada F. Vul. Recinto Dolores</t>
  </si>
  <si>
    <t>3874</t>
  </si>
  <si>
    <t>50847</t>
  </si>
  <si>
    <t>Fiscalización glosa PD 2020_241_1701_6000</t>
  </si>
  <si>
    <t>50852</t>
  </si>
  <si>
    <t>255;#250-POZO ALMONTE</t>
  </si>
  <si>
    <t>Fiscalización POI Pozo Almonte</t>
  </si>
  <si>
    <t>3546</t>
  </si>
  <si>
    <t>50693</t>
  </si>
  <si>
    <t>Fiscalización Fuente El Carmelo</t>
  </si>
  <si>
    <t>3547</t>
  </si>
  <si>
    <t>50691</t>
  </si>
  <si>
    <t>3698</t>
  </si>
  <si>
    <t>Fiscalización PTAP Carmelo</t>
  </si>
  <si>
    <t>3559</t>
  </si>
  <si>
    <t>50845</t>
  </si>
  <si>
    <t>3726</t>
  </si>
  <si>
    <t>Fiscalización glosa PD 2020_250_1701_6002</t>
  </si>
  <si>
    <t>50854</t>
  </si>
  <si>
    <t>Fiscalización proceso autocontrol PD 2020</t>
  </si>
  <si>
    <t>Fiscalización Cumplmiento instrucciones Ley 21249</t>
  </si>
  <si>
    <t>01-10-2021</t>
  </si>
  <si>
    <t>18;#017-ANTOFAGASTA</t>
  </si>
  <si>
    <t>Fiscalización Desaladora La Chimba.</t>
  </si>
  <si>
    <t>50525</t>
  </si>
  <si>
    <t>25-10-2021</t>
  </si>
  <si>
    <t>Fiscalización Corte de Agua Potable 25/10/2021</t>
  </si>
  <si>
    <t>3529</t>
  </si>
  <si>
    <t>Fiscalización PD Antofagasta 2020 Glosa 200-105</t>
  </si>
  <si>
    <t>62163</t>
  </si>
  <si>
    <t>Fiscalización PD Antofagasta 2020 Glosa n°200-105</t>
  </si>
  <si>
    <t>Fiscalización PD Antofagasta 2020 Glosa 200-143</t>
  </si>
  <si>
    <t>62157</t>
  </si>
  <si>
    <t>Fiscalización PD Antofagasta 2020 Glosa 200-144</t>
  </si>
  <si>
    <t>62158</t>
  </si>
  <si>
    <t xml:space="preserve">Fiscalización PD Antofagasta 2020 Glosa </t>
  </si>
  <si>
    <t>62159</t>
  </si>
  <si>
    <t>10-11-2021</t>
  </si>
  <si>
    <t>Fiscalización PD Antofagasta 2020 Glosa 200-146</t>
  </si>
  <si>
    <t>621560</t>
  </si>
  <si>
    <t>11-11-2021</t>
  </si>
  <si>
    <t>Fiscalización PD Antofagasta Glosa 200-147</t>
  </si>
  <si>
    <t>621561</t>
  </si>
  <si>
    <t>Corte de agua potable 16 de diciembre 2021</t>
  </si>
  <si>
    <t>4095</t>
  </si>
  <si>
    <t>29-11-2021</t>
  </si>
  <si>
    <t>Corte de agua potable 29 de noviembre</t>
  </si>
  <si>
    <t>4097</t>
  </si>
  <si>
    <t>28-12-2021</t>
  </si>
  <si>
    <t>Fiscalización por corte programado.</t>
  </si>
  <si>
    <t>4224</t>
  </si>
  <si>
    <t xml:space="preserve">Corte de AP no programado Antofagasta </t>
  </si>
  <si>
    <t>Fiscalización PD Antofagasta 2020 Glosa n°200-143</t>
  </si>
  <si>
    <t>Fiscalización PD Antofagasta 2020 Glosa n°200-144</t>
  </si>
  <si>
    <t>Fiscalización PD Antofagasta 2020 Glosa n°200-145</t>
  </si>
  <si>
    <t>Fiscalización PD Antofagasta 2020 Glosa n°200-146</t>
  </si>
  <si>
    <t>62160</t>
  </si>
  <si>
    <t>Fiscalización PD Antofagasta 2020 Glosa n°200-147</t>
  </si>
  <si>
    <t>62161</t>
  </si>
  <si>
    <t>04-10-2021</t>
  </si>
  <si>
    <t>Fiscalización PEAS Croacia.</t>
  </si>
  <si>
    <t>50521</t>
  </si>
  <si>
    <t>06-10-2021</t>
  </si>
  <si>
    <t xml:space="preserve">Fiscalización inicio operación Colector Iquique </t>
  </si>
  <si>
    <t>3295</t>
  </si>
  <si>
    <t>50531</t>
  </si>
  <si>
    <t>Fiscalización Obra PD 2020 Glosa 200-181</t>
  </si>
  <si>
    <t>62155</t>
  </si>
  <si>
    <t>Fiscalización Obra PD 2020 Glosa 200-178</t>
  </si>
  <si>
    <t>62156</t>
  </si>
  <si>
    <t>17-11-2021</t>
  </si>
  <si>
    <t xml:space="preserve">Ficalización DS MOP 609-98 Supermercado Jumbo </t>
  </si>
  <si>
    <t>1643</t>
  </si>
  <si>
    <t>Fiscalización DS MOP 609-98 Petrobras</t>
  </si>
  <si>
    <t>1644</t>
  </si>
  <si>
    <t xml:space="preserve">Fiscalización DS MOP 609-98 Strip Center Unimarc </t>
  </si>
  <si>
    <t>3777</t>
  </si>
  <si>
    <t>1645</t>
  </si>
  <si>
    <t>22-11-2021</t>
  </si>
  <si>
    <t>Fiscalización Cumplimiento DS 609.</t>
  </si>
  <si>
    <t>3816</t>
  </si>
  <si>
    <t>15-11-2021</t>
  </si>
  <si>
    <t>Fiscalización PD Antofagasta 2020 Glosa 200-175</t>
  </si>
  <si>
    <t>62162</t>
  </si>
  <si>
    <t>Fiscalización PD Antofagasta 2020 Glosa n°200-175</t>
  </si>
  <si>
    <t>20-12-2021</t>
  </si>
  <si>
    <t>32;#030-CALAMA</t>
  </si>
  <si>
    <t>Fiscalización PD Antofagasta Glosa 200-226</t>
  </si>
  <si>
    <t>62166</t>
  </si>
  <si>
    <t>Fiscalización PD Antofagasta 2020 Glosa 200-227</t>
  </si>
  <si>
    <t>62167</t>
  </si>
  <si>
    <t>14-10-2021</t>
  </si>
  <si>
    <t>Fiscalización Corte no programado Calama</t>
  </si>
  <si>
    <t>3375</t>
  </si>
  <si>
    <t>01-12-2021</t>
  </si>
  <si>
    <t>Corte de suministro de Agua Potable Calama 01 Dic</t>
  </si>
  <si>
    <t>3958</t>
  </si>
  <si>
    <t>31;#030-CALAMA</t>
  </si>
  <si>
    <t>4117</t>
  </si>
  <si>
    <t>Fiscalización PD Antofagasta 2020 Glosa 200-230</t>
  </si>
  <si>
    <t>62168</t>
  </si>
  <si>
    <t>Fiscalización PD Antofagasta 2020 Glosa 200-234</t>
  </si>
  <si>
    <t>62183</t>
  </si>
  <si>
    <t>Fiscalización PD Antofagasta 2020 Glosa 200-247</t>
  </si>
  <si>
    <t>62169</t>
  </si>
  <si>
    <t>Fiscalización PD Antofagasta 2020 Glosa 200-248</t>
  </si>
  <si>
    <t>62170</t>
  </si>
  <si>
    <t>Fiscalización PD Antofagasta 2020 Glosa 200-249</t>
  </si>
  <si>
    <t>62173</t>
  </si>
  <si>
    <t>Fiscalización PD Antofagasta 2020 Glosa 200-250</t>
  </si>
  <si>
    <t>62174</t>
  </si>
  <si>
    <t>Fiscalización PD Antofagasta Glosa 200-251</t>
  </si>
  <si>
    <t>62175</t>
  </si>
  <si>
    <t>Fiscalización PD Antofagasta Glosa 200-252</t>
  </si>
  <si>
    <t>62176</t>
  </si>
  <si>
    <t>Fiscalización PD Antofagasta 2020 Glosa 200-253</t>
  </si>
  <si>
    <t>62177</t>
  </si>
  <si>
    <t>Fiscalización PD Antofagasta 2020 Glosa 200-254</t>
  </si>
  <si>
    <t>62178</t>
  </si>
  <si>
    <t>Fiscalización PD Antofagasta 2020 Glosa n° 200-243</t>
  </si>
  <si>
    <t>62184</t>
  </si>
  <si>
    <t>199;#196-MEJILLONES</t>
  </si>
  <si>
    <t>Fiscalización Planta de Pretratamiento Mejillones</t>
  </si>
  <si>
    <t>3523</t>
  </si>
  <si>
    <t>50538</t>
  </si>
  <si>
    <t>04-11-2021</t>
  </si>
  <si>
    <t>343;#339-TOCOPILLA</t>
  </si>
  <si>
    <t>Fiscalización Planta Desaladora de Tocopilla</t>
  </si>
  <si>
    <t>3624</t>
  </si>
  <si>
    <t>50540</t>
  </si>
  <si>
    <t>3798</t>
  </si>
  <si>
    <t>Fiscalización PD Antofagasta 2020 Glosa 200-282</t>
  </si>
  <si>
    <t>62179</t>
  </si>
  <si>
    <t>Fiscalización PD Antofagasta 2020 Glosa 200-283</t>
  </si>
  <si>
    <t>62180</t>
  </si>
  <si>
    <t>Fiscalización PD Antofagasta Glosa n°62185</t>
  </si>
  <si>
    <t>62185</t>
  </si>
  <si>
    <t>Fiscalización PD Antofagasta 2020 Glosa 200-284</t>
  </si>
  <si>
    <t>62181</t>
  </si>
  <si>
    <t>Fiscalización PD Antofagasta 2020 Glosa 200-285</t>
  </si>
  <si>
    <t>62172</t>
  </si>
  <si>
    <t>Fiscalización PD Antofagasta 2020 Glosa 200-287</t>
  </si>
  <si>
    <t>62171</t>
  </si>
  <si>
    <t>21-10-2021</t>
  </si>
  <si>
    <t>395;#391-SIERRA GORDA</t>
  </si>
  <si>
    <t xml:space="preserve">Fiscalización Planta Filtros </t>
  </si>
  <si>
    <t>3488</t>
  </si>
  <si>
    <t>50536</t>
  </si>
  <si>
    <t>3796</t>
  </si>
  <si>
    <t>3496</t>
  </si>
  <si>
    <t>50537</t>
  </si>
  <si>
    <t>3778</t>
  </si>
  <si>
    <t>396;#392-BAQUEDANO</t>
  </si>
  <si>
    <t>Fiscalización Obra PD, Glosa 200-346</t>
  </si>
  <si>
    <t>50526</t>
  </si>
  <si>
    <t>05-10-2021</t>
  </si>
  <si>
    <t>Fiscalización Planta de Filtros.</t>
  </si>
  <si>
    <t>3284</t>
  </si>
  <si>
    <t>50528</t>
  </si>
  <si>
    <t>Fiscalización Obra PD, Glosa 200-350.</t>
  </si>
  <si>
    <t>50527</t>
  </si>
  <si>
    <t>Fiscalización Planta de Tratamiento de Aguas Servi</t>
  </si>
  <si>
    <t>3288</t>
  </si>
  <si>
    <t>50530</t>
  </si>
  <si>
    <t>18-10-2021</t>
  </si>
  <si>
    <t>17;#017-ANTOFAGASTA</t>
  </si>
  <si>
    <t>Fiscalización PTAS Biológica</t>
  </si>
  <si>
    <t>3522</t>
  </si>
  <si>
    <t>50533</t>
  </si>
  <si>
    <t>19-10-2021</t>
  </si>
  <si>
    <t>Fiscalización PPTAS.</t>
  </si>
  <si>
    <t>3847</t>
  </si>
  <si>
    <t>50532</t>
  </si>
  <si>
    <t>Fiscalización PD Antofagasta 2020 Glosa 22</t>
  </si>
  <si>
    <t>62164</t>
  </si>
  <si>
    <t>Fiscalización PD Antofagasta 2020 Glosa 23</t>
  </si>
  <si>
    <t>62165</t>
  </si>
  <si>
    <t>Fiscalización PD Antofagasta 2020 Glosa n°22</t>
  </si>
  <si>
    <t>Fiscalización PD Antofagasta 2020 Glosa n° 23</t>
  </si>
  <si>
    <t>20-10-2021</t>
  </si>
  <si>
    <t>Fiscalización Planta de Tratamiento Aguas Servidas</t>
  </si>
  <si>
    <t>3485</t>
  </si>
  <si>
    <t>50534</t>
  </si>
  <si>
    <t>34;#032-CALDERA</t>
  </si>
  <si>
    <t>Fiscaliza Inicio Operación PDAM</t>
  </si>
  <si>
    <t>52740</t>
  </si>
  <si>
    <t>02-12-2021</t>
  </si>
  <si>
    <t>Fiscaliza para dictar RPM PDAM</t>
  </si>
  <si>
    <t>52742</t>
  </si>
  <si>
    <t>27-12-2021</t>
  </si>
  <si>
    <t>Fiscaliza PEAP Caldera - Chañaral</t>
  </si>
  <si>
    <t>52748</t>
  </si>
  <si>
    <t>Fiscalización aplicacion de tarifa</t>
  </si>
  <si>
    <t>50363</t>
  </si>
  <si>
    <t>Fiscaliza Estanque Caldera</t>
  </si>
  <si>
    <t>52750</t>
  </si>
  <si>
    <t>52749</t>
  </si>
  <si>
    <t>52744</t>
  </si>
  <si>
    <t>09-11-2021</t>
  </si>
  <si>
    <t>50;#048-CHAÑARAL</t>
  </si>
  <si>
    <t>Fiscaliza Estanques Chañaral</t>
  </si>
  <si>
    <t>52733</t>
  </si>
  <si>
    <t>52731</t>
  </si>
  <si>
    <t>77;#075-COPIAPO</t>
  </si>
  <si>
    <t>Fiscaliza Fuentes Copiapó-TIerra Amarilla</t>
  </si>
  <si>
    <t>52656</t>
  </si>
  <si>
    <t>Obras llegada impulsión PDAM Atacama</t>
  </si>
  <si>
    <t>52658</t>
  </si>
  <si>
    <t>28-10-2021</t>
  </si>
  <si>
    <t>52676</t>
  </si>
  <si>
    <t>05-11-2021</t>
  </si>
  <si>
    <t>Fuentes Producción Sistema Copiapó-Tierra Amarilla</t>
  </si>
  <si>
    <t>50296</t>
  </si>
  <si>
    <t>Fuente Pozos Placilla</t>
  </si>
  <si>
    <t>50297</t>
  </si>
  <si>
    <t>Fiscalización PTOI Placilla</t>
  </si>
  <si>
    <t>52681</t>
  </si>
  <si>
    <t>Fiscaliza Control AP</t>
  </si>
  <si>
    <t>52723</t>
  </si>
  <si>
    <t>52724</t>
  </si>
  <si>
    <t>Fiscaliza Atención Comercial</t>
  </si>
  <si>
    <t>50351</t>
  </si>
  <si>
    <t>08-10-2021</t>
  </si>
  <si>
    <t>Atención Reclamo SAC 20582399 - Presión de Servici</t>
  </si>
  <si>
    <t>52660</t>
  </si>
  <si>
    <t>fiscalización Grifos Copiapó</t>
  </si>
  <si>
    <t>52736</t>
  </si>
  <si>
    <t>Fiscaliza Proceso de mantención Dictuc</t>
  </si>
  <si>
    <t>52710</t>
  </si>
  <si>
    <t>Fiscaliza Casos SAC</t>
  </si>
  <si>
    <t>52726</t>
  </si>
  <si>
    <t>52728</t>
  </si>
  <si>
    <t>Fiscaliza denuncia colector San Martín</t>
  </si>
  <si>
    <t>52746</t>
  </si>
  <si>
    <t>31-12-2021</t>
  </si>
  <si>
    <t>Fiscaliza Proceso Mantención Colectores</t>
  </si>
  <si>
    <t>52510</t>
  </si>
  <si>
    <t>52729</t>
  </si>
  <si>
    <t>52745</t>
  </si>
  <si>
    <t>Fiscaliza punto dispocición lodos</t>
  </si>
  <si>
    <t>52505</t>
  </si>
  <si>
    <t>95;#093-DIEGO DE ALMAGRO</t>
  </si>
  <si>
    <t>Fiscaliza PTAS Diego de Almagro</t>
  </si>
  <si>
    <t>52730</t>
  </si>
  <si>
    <t>102;#100-EL SALADO</t>
  </si>
  <si>
    <t>Fiscaliza PTAS El Salado</t>
  </si>
  <si>
    <t>18-11-2021</t>
  </si>
  <si>
    <t>108;#106-FREIRINA</t>
  </si>
  <si>
    <t>Condición Operacional Fuente Los Chorros</t>
  </si>
  <si>
    <t>52699</t>
  </si>
  <si>
    <t>Calidad y Servicio AP por Evento de Turbiedad</t>
  </si>
  <si>
    <t>52678</t>
  </si>
  <si>
    <t>52508</t>
  </si>
  <si>
    <t>125;#123-HUASCO</t>
  </si>
  <si>
    <t>Condición Operacional TKs por Evento de Turbiedad</t>
  </si>
  <si>
    <t>52679</t>
  </si>
  <si>
    <t>PSA Corte No Programado</t>
  </si>
  <si>
    <t>52680</t>
  </si>
  <si>
    <t>Fiscaliza PEAS Provincia Huasco</t>
  </si>
  <si>
    <t>52501</t>
  </si>
  <si>
    <t>52507</t>
  </si>
  <si>
    <t>130;#128-INCA DE ORO</t>
  </si>
  <si>
    <t>341;#337-TIERRA AMARILLA</t>
  </si>
  <si>
    <t>Fiscaliza PTAP Nantoco - Puesta en Marcha PTOI</t>
  </si>
  <si>
    <t>52664</t>
  </si>
  <si>
    <t>Fuente Pozos Cerrillos</t>
  </si>
  <si>
    <t>50298</t>
  </si>
  <si>
    <t>Fuente Producción PTAP Nantoco</t>
  </si>
  <si>
    <t>50299</t>
  </si>
  <si>
    <t>Fiscalización Estado Operativo Grifos T.A.</t>
  </si>
  <si>
    <t>52661</t>
  </si>
  <si>
    <t>Revisión Preparativos Corte Programado</t>
  </si>
  <si>
    <t>52698</t>
  </si>
  <si>
    <t>52738</t>
  </si>
  <si>
    <t>24-12-2021</t>
  </si>
  <si>
    <t>52503</t>
  </si>
  <si>
    <t>356;#350-VALLENAR</t>
  </si>
  <si>
    <t>Registro Niveles TK y Producción Evento Turbiedad</t>
  </si>
  <si>
    <t>52677</t>
  </si>
  <si>
    <t>Fiscaliza Fuentes Producción AP Vallenar</t>
  </si>
  <si>
    <t>52670</t>
  </si>
  <si>
    <t>Atención Reclamo SAC 10582539 - Colector Vallenar</t>
  </si>
  <si>
    <t>52675</t>
  </si>
  <si>
    <t>Fiscaliza denuncia CORE</t>
  </si>
  <si>
    <t>52737</t>
  </si>
  <si>
    <t>52509</t>
  </si>
  <si>
    <t>78;#076-COQUIMBO</t>
  </si>
  <si>
    <t>DS 609 - Bracpesca</t>
  </si>
  <si>
    <t>1744</t>
  </si>
  <si>
    <t>DS 609 - Antartic Seafood</t>
  </si>
  <si>
    <t>1745</t>
  </si>
  <si>
    <t>DS 609 - Guidomar</t>
  </si>
  <si>
    <t>3997</t>
  </si>
  <si>
    <t>1746</t>
  </si>
  <si>
    <t>09-12-2021</t>
  </si>
  <si>
    <t>DS 609 - Distrimar</t>
  </si>
  <si>
    <t>1748</t>
  </si>
  <si>
    <t>15-12-2021</t>
  </si>
  <si>
    <t>DS 609 - Sociedad Comercial del Mar Limitada</t>
  </si>
  <si>
    <t>1749</t>
  </si>
  <si>
    <t>DS 609 - Inversiones Crustanic</t>
  </si>
  <si>
    <t>4116</t>
  </si>
  <si>
    <t>1750</t>
  </si>
  <si>
    <t>100;#098-EL PALQUI</t>
  </si>
  <si>
    <t>Fisc. PTAS – El Palqui</t>
  </si>
  <si>
    <t>53181</t>
  </si>
  <si>
    <t>6;#006-AGUAS LA SERENA</t>
  </si>
  <si>
    <t>Fisc. Presurizadora ALSER</t>
  </si>
  <si>
    <t>51793</t>
  </si>
  <si>
    <t>Fisc. Cloración ALSER</t>
  </si>
  <si>
    <t>51792</t>
  </si>
  <si>
    <t>07-12-2021</t>
  </si>
  <si>
    <t>239;#235-PICHIDANGUI</t>
  </si>
  <si>
    <t>Fisc. fuentes y producción AP ESSSI</t>
  </si>
  <si>
    <t>51794</t>
  </si>
  <si>
    <t>Fisc. Calidad en Distribución ESSSI Pichidangui</t>
  </si>
  <si>
    <t>51771</t>
  </si>
  <si>
    <t>51778</t>
  </si>
  <si>
    <t>51786</t>
  </si>
  <si>
    <t>51790</t>
  </si>
  <si>
    <t>51797</t>
  </si>
  <si>
    <t>51798</t>
  </si>
  <si>
    <t>03-10-2021</t>
  </si>
  <si>
    <t>301;#297-ROCAS DE SANTO DOMINGO</t>
  </si>
  <si>
    <t>Planes de Desarrollo 2020</t>
  </si>
  <si>
    <t>50197</t>
  </si>
  <si>
    <t>50198</t>
  </si>
  <si>
    <t>50101</t>
  </si>
  <si>
    <t>50199</t>
  </si>
  <si>
    <t>50200</t>
  </si>
  <si>
    <t>50102</t>
  </si>
  <si>
    <t>181;#178-LOS MOLLES</t>
  </si>
  <si>
    <t>10;#010-ALGARROBO</t>
  </si>
  <si>
    <t>Reclamos de alcantarillado y acciones comprometida</t>
  </si>
  <si>
    <t>3366</t>
  </si>
  <si>
    <t>02-10-2021</t>
  </si>
  <si>
    <t>27;#026-CABILDO</t>
  </si>
  <si>
    <t>50170</t>
  </si>
  <si>
    <t>53;#051-CHEPICAL</t>
  </si>
  <si>
    <t>62485</t>
  </si>
  <si>
    <t>74;#072-CONCON</t>
  </si>
  <si>
    <t>50161</t>
  </si>
  <si>
    <t>50162</t>
  </si>
  <si>
    <t>50163</t>
  </si>
  <si>
    <t>62496</t>
  </si>
  <si>
    <t>62495</t>
  </si>
  <si>
    <t>120;#118-HIJUELAS</t>
  </si>
  <si>
    <t>62487</t>
  </si>
  <si>
    <t>139;#137-LA LIGUA</t>
  </si>
  <si>
    <t>62484</t>
  </si>
  <si>
    <t>62488</t>
  </si>
  <si>
    <t>152;#150-LAS CRUCES</t>
  </si>
  <si>
    <t>62480</t>
  </si>
  <si>
    <t>160;#158-LIMACHE</t>
  </si>
  <si>
    <t>50203</t>
  </si>
  <si>
    <t>4240</t>
  </si>
  <si>
    <t>163;#161-LLAY LLAY</t>
  </si>
  <si>
    <t>50179</t>
  </si>
  <si>
    <t>177;#174-LOS ANDES</t>
  </si>
  <si>
    <t>50153</t>
  </si>
  <si>
    <t>3813</t>
  </si>
  <si>
    <t>249;#245-PLACILLA DE PEÑUELAS</t>
  </si>
  <si>
    <t>62490</t>
  </si>
  <si>
    <t>269;#264-PUNTA DE TRALCA</t>
  </si>
  <si>
    <t>50207</t>
  </si>
  <si>
    <t>50208</t>
  </si>
  <si>
    <t>281;#277-QUILLOTA</t>
  </si>
  <si>
    <t>50202</t>
  </si>
  <si>
    <t>62475</t>
  </si>
  <si>
    <t>282;#278-QUILPUE</t>
  </si>
  <si>
    <t>284;#280-QUINTERO</t>
  </si>
  <si>
    <t>297;#293-RINCONADA</t>
  </si>
  <si>
    <t>62489</t>
  </si>
  <si>
    <t>306;#302-SAN ANTONIO</t>
  </si>
  <si>
    <t>45380</t>
  </si>
  <si>
    <t>62462</t>
  </si>
  <si>
    <t>Fiscalizacion controles paralelos</t>
  </si>
  <si>
    <t>50165</t>
  </si>
  <si>
    <t>62497</t>
  </si>
  <si>
    <t>330;#326-SANTA MARIA</t>
  </si>
  <si>
    <t>Presiones Santa María</t>
  </si>
  <si>
    <t>10711</t>
  </si>
  <si>
    <t>50181</t>
  </si>
  <si>
    <t>357;#351-VALPARAISO</t>
  </si>
  <si>
    <t>45377</t>
  </si>
  <si>
    <t>45379</t>
  </si>
  <si>
    <t>50204</t>
  </si>
  <si>
    <t>50205</t>
  </si>
  <si>
    <t>Fiscalización falla Matriz retornGran Alimentadora</t>
  </si>
  <si>
    <t>3699</t>
  </si>
  <si>
    <t>10710</t>
  </si>
  <si>
    <t xml:space="preserve">Exploración de causas por filtraciones de agua en </t>
  </si>
  <si>
    <t>3583</t>
  </si>
  <si>
    <t>50211</t>
  </si>
  <si>
    <t>62476</t>
  </si>
  <si>
    <t>362;#356-VILLA ALEMANA</t>
  </si>
  <si>
    <t>366;#359-VIÑA DEL MAR</t>
  </si>
  <si>
    <t>370;#363-ZAPALLAR</t>
  </si>
  <si>
    <t>50209</t>
  </si>
  <si>
    <t>62478</t>
  </si>
  <si>
    <t>AFC, MAP Gral y Remarcadores</t>
  </si>
  <si>
    <t>3560</t>
  </si>
  <si>
    <t>13140</t>
  </si>
  <si>
    <t>17704</t>
  </si>
  <si>
    <t>Fiscalización pruebas metrológicas</t>
  </si>
  <si>
    <t>3605</t>
  </si>
  <si>
    <t>13141</t>
  </si>
  <si>
    <t>17714</t>
  </si>
  <si>
    <t>Fiscalización reclamos fuera de plazo</t>
  </si>
  <si>
    <t>13145</t>
  </si>
  <si>
    <t>24;#023-BOCA DE RAPEL</t>
  </si>
  <si>
    <t>Fuentes vulnerables Navidad</t>
  </si>
  <si>
    <t>13148</t>
  </si>
  <si>
    <t>Fiscalización Corte AP Navidad Lavado Estanque</t>
  </si>
  <si>
    <t>17637</t>
  </si>
  <si>
    <t>52;#050-CHEPICA</t>
  </si>
  <si>
    <t>17657</t>
  </si>
  <si>
    <t>Fiscalización Fuentes Vulnerables AP</t>
  </si>
  <si>
    <t>17658</t>
  </si>
  <si>
    <t>17673</t>
  </si>
  <si>
    <t>68;#066-COINCO</t>
  </si>
  <si>
    <t>Fiscalización presiones 2021 Coinco</t>
  </si>
  <si>
    <t>17612</t>
  </si>
  <si>
    <t>17613</t>
  </si>
  <si>
    <t>17676</t>
  </si>
  <si>
    <t>71;#069-COLTAUCO</t>
  </si>
  <si>
    <t>Fiscalización presiones 2021, Coltauco</t>
  </si>
  <si>
    <t>3620</t>
  </si>
  <si>
    <t>17619</t>
  </si>
  <si>
    <t>17622</t>
  </si>
  <si>
    <t>17671</t>
  </si>
  <si>
    <t>83;#081-COYA</t>
  </si>
  <si>
    <t>17669</t>
  </si>
  <si>
    <t>17670</t>
  </si>
  <si>
    <t>29-10-2021</t>
  </si>
  <si>
    <t>Fiscalización presiones Coya</t>
  </si>
  <si>
    <t>17623</t>
  </si>
  <si>
    <t>17627</t>
  </si>
  <si>
    <t>17674</t>
  </si>
  <si>
    <t>96;#094-DOÑIHUE</t>
  </si>
  <si>
    <t>Fiscalización presiones 2021 Doñihue</t>
  </si>
  <si>
    <t>3638</t>
  </si>
  <si>
    <t>17624</t>
  </si>
  <si>
    <t>17626</t>
  </si>
  <si>
    <t>116;#114-GRANEROS</t>
  </si>
  <si>
    <t>Fiscalización presiones 2021, Graneros</t>
  </si>
  <si>
    <t>17625</t>
  </si>
  <si>
    <t>17628</t>
  </si>
  <si>
    <t>15-10-2021</t>
  </si>
  <si>
    <t>140;#138-LA PUNTA</t>
  </si>
  <si>
    <t>Fiscalización Obras PD 2020 La Punta</t>
  </si>
  <si>
    <t>17614</t>
  </si>
  <si>
    <t>Fiscalización Plan de Incendios 2021 - La Punta</t>
  </si>
  <si>
    <t>1</t>
  </si>
  <si>
    <t>17761</t>
  </si>
  <si>
    <t>167;#164-LO MIRANDA</t>
  </si>
  <si>
    <t>Fiscalización presiones Lo Miranda 2021</t>
  </si>
  <si>
    <t>4225</t>
  </si>
  <si>
    <t>17757</t>
  </si>
  <si>
    <t>17759</t>
  </si>
  <si>
    <t>169;#166-LOLOL</t>
  </si>
  <si>
    <t>Fiscalización Plan de Incendios 2021 Lolol AP</t>
  </si>
  <si>
    <t>17768</t>
  </si>
  <si>
    <t>26-11-2021</t>
  </si>
  <si>
    <t>Fiscalización presiones Lolol 2021</t>
  </si>
  <si>
    <t>3994</t>
  </si>
  <si>
    <t>17640</t>
  </si>
  <si>
    <t>17641</t>
  </si>
  <si>
    <t>Fiscalización Plan de Incendios 2021 Lolol TAS</t>
  </si>
  <si>
    <t>19-11-2021</t>
  </si>
  <si>
    <t>191;#187-MACHALI</t>
  </si>
  <si>
    <t>17666</t>
  </si>
  <si>
    <t>17675</t>
  </si>
  <si>
    <t>Fiscalización presiones 2021, Machalí</t>
  </si>
  <si>
    <t>69</t>
  </si>
  <si>
    <t>17617</t>
  </si>
  <si>
    <t>17618</t>
  </si>
  <si>
    <t>3563</t>
  </si>
  <si>
    <t>Fiscalización por denuncia caso SAC 20577713</t>
  </si>
  <si>
    <t>13135</t>
  </si>
  <si>
    <t>13142</t>
  </si>
  <si>
    <t>17661</t>
  </si>
  <si>
    <t>17662</t>
  </si>
  <si>
    <t>Fiscalización calidad agua potable</t>
  </si>
  <si>
    <t>17664</t>
  </si>
  <si>
    <t>Fiscalización PD 2020 Machalí</t>
  </si>
  <si>
    <t>67807</t>
  </si>
  <si>
    <t>Fiscalización Plan de Incendios 2021 Machalí</t>
  </si>
  <si>
    <t>17762</t>
  </si>
  <si>
    <t>209;#206-NANCAGUA</t>
  </si>
  <si>
    <t>Fiscalización presiones Nancagua 2021</t>
  </si>
  <si>
    <t>17638</t>
  </si>
  <si>
    <t>17643</t>
  </si>
  <si>
    <t>03-12-2021</t>
  </si>
  <si>
    <t>Plan de Incendios 2021 - PTAS Nancagua</t>
  </si>
  <si>
    <t>3991</t>
  </si>
  <si>
    <t>17645</t>
  </si>
  <si>
    <t>210;#207-NAVIDAD</t>
  </si>
  <si>
    <t>17665</t>
  </si>
  <si>
    <t>230;#226-PELEQUEN</t>
  </si>
  <si>
    <t>Fiscalización corte masivo AP Pelequén</t>
  </si>
  <si>
    <t>4141</t>
  </si>
  <si>
    <t>17753</t>
  </si>
  <si>
    <t>234;#230-PERALILLO</t>
  </si>
  <si>
    <t>17655</t>
  </si>
  <si>
    <t>17656</t>
  </si>
  <si>
    <t>Plan de Incendios 2021 - PTAS Peralillo</t>
  </si>
  <si>
    <t>17646</t>
  </si>
  <si>
    <t>02-11-2021</t>
  </si>
  <si>
    <t>17684</t>
  </si>
  <si>
    <t>237;#233-PEUMO</t>
  </si>
  <si>
    <t>Fiscalización registro lecturas</t>
  </si>
  <si>
    <t>17706</t>
  </si>
  <si>
    <t>17708</t>
  </si>
  <si>
    <t>Plan de Incendios 2021 - PTAS Peumo</t>
  </si>
  <si>
    <t>17647</t>
  </si>
  <si>
    <t>240;#236-PICHIDEGUA</t>
  </si>
  <si>
    <t>Fiscalización por corte masivo Pichidegua</t>
  </si>
  <si>
    <t>17621</t>
  </si>
  <si>
    <t>Fiscalización presiones Pichidegua 2021</t>
  </si>
  <si>
    <t>3850</t>
  </si>
  <si>
    <t>17630</t>
  </si>
  <si>
    <t>17634</t>
  </si>
  <si>
    <t>4066</t>
  </si>
  <si>
    <t>241;#237-PICHILEMU</t>
  </si>
  <si>
    <t>13137</t>
  </si>
  <si>
    <t>13138</t>
  </si>
  <si>
    <t>17659</t>
  </si>
  <si>
    <t>17660</t>
  </si>
  <si>
    <t>Fiscalización Plan de Incendios 2021 Pichilemu</t>
  </si>
  <si>
    <t>17766</t>
  </si>
  <si>
    <t>Fiscalización PR037 Pichilemu</t>
  </si>
  <si>
    <t>118</t>
  </si>
  <si>
    <t>17767</t>
  </si>
  <si>
    <t>247;#243-PLACILLA</t>
  </si>
  <si>
    <t>Fiscalización presiones Placilla 2021</t>
  </si>
  <si>
    <t>4160</t>
  </si>
  <si>
    <t>17751</t>
  </si>
  <si>
    <t>17752</t>
  </si>
  <si>
    <t>17755</t>
  </si>
  <si>
    <t>252;#247-POBLACION</t>
  </si>
  <si>
    <t>17672</t>
  </si>
  <si>
    <t>283;#279-QUINTA DE TILCOCO</t>
  </si>
  <si>
    <t>Fiscalización corte de emergencia Quinta de Tcc</t>
  </si>
  <si>
    <t>3731</t>
  </si>
  <si>
    <t>17633</t>
  </si>
  <si>
    <t>Fiscalización presiones Quinta de Tilcoco 2021</t>
  </si>
  <si>
    <t>17631</t>
  </si>
  <si>
    <t>17635</t>
  </si>
  <si>
    <t>289;#285-RANCAGUA</t>
  </si>
  <si>
    <t>237;#233-PEUMO;#293;#289-RENGO;#303;#299-ROSARIO;#325;#321-SAN VICENTE DE TAGUA TAGUA</t>
  </si>
  <si>
    <t>Operatividad de grifos 2021</t>
  </si>
  <si>
    <t>3549</t>
  </si>
  <si>
    <t>13136</t>
  </si>
  <si>
    <t>13143</t>
  </si>
  <si>
    <t>13147</t>
  </si>
  <si>
    <t>17701</t>
  </si>
  <si>
    <t>17705</t>
  </si>
  <si>
    <t>3639</t>
  </si>
  <si>
    <t>3807</t>
  </si>
  <si>
    <t>Fiscalización Aplic de pagos y correcto cobro ints</t>
  </si>
  <si>
    <t>3808</t>
  </si>
  <si>
    <t>13149</t>
  </si>
  <si>
    <t>17707</t>
  </si>
  <si>
    <t>17709</t>
  </si>
  <si>
    <t>Fiscalización filtración Rancagua Sur</t>
  </si>
  <si>
    <t>3674</t>
  </si>
  <si>
    <t>17629</t>
  </si>
  <si>
    <t>17668</t>
  </si>
  <si>
    <t>Index tarifas 07-12-2021</t>
  </si>
  <si>
    <t>17703</t>
  </si>
  <si>
    <t>17712</t>
  </si>
  <si>
    <t>Fiscalización PR037</t>
  </si>
  <si>
    <t>17764</t>
  </si>
  <si>
    <t>Analisis causas de revases aguas servidas</t>
  </si>
  <si>
    <t>17680</t>
  </si>
  <si>
    <t>Revases aguas servidas villa Santa Barbara</t>
  </si>
  <si>
    <t>17663</t>
  </si>
  <si>
    <t>17677</t>
  </si>
  <si>
    <t>17679</t>
  </si>
  <si>
    <t>293;#289-RENGO</t>
  </si>
  <si>
    <t>Fiscalización PEAS Chapetón - Rengo</t>
  </si>
  <si>
    <t>2</t>
  </si>
  <si>
    <t>17763</t>
  </si>
  <si>
    <t>303;#299-ROSARIO</t>
  </si>
  <si>
    <t>Fiscalización presiones Rosario 2021</t>
  </si>
  <si>
    <t>17632</t>
  </si>
  <si>
    <t>17636</t>
  </si>
  <si>
    <t>311;#307-SAN FERNANDO</t>
  </si>
  <si>
    <t>Fiscalización PD 2020, San Fernando</t>
  </si>
  <si>
    <t>17616</t>
  </si>
  <si>
    <t xml:space="preserve">Fiscalización Tarifas por TTj PTAS SF </t>
  </si>
  <si>
    <t>13139</t>
  </si>
  <si>
    <t>13150</t>
  </si>
  <si>
    <t>17667</t>
  </si>
  <si>
    <t>Fiscalización presiones San Fernando 2021</t>
  </si>
  <si>
    <t>17649</t>
  </si>
  <si>
    <t>17754</t>
  </si>
  <si>
    <t>Plan de Incendios 2021 - PTAS San Fernando</t>
  </si>
  <si>
    <t>17644</t>
  </si>
  <si>
    <t>312;#308-SAN FRANCISCO DE MOSTAZAL</t>
  </si>
  <si>
    <t>Plan de incendios 2021 - Mostazal</t>
  </si>
  <si>
    <t>17760</t>
  </si>
  <si>
    <t>325;#321-SAN VICENTE DE TAGUA TAGUA</t>
  </si>
  <si>
    <t>Fiscalización PD 2020, San Vicente de Tagua Tagua</t>
  </si>
  <si>
    <t>17615</t>
  </si>
  <si>
    <t>Fiscalización Presiones San Vicente 2021</t>
  </si>
  <si>
    <t>17756</t>
  </si>
  <si>
    <t>17758</t>
  </si>
  <si>
    <t>Plan de Incendios 2021 - PTAS San Vicente de TT</t>
  </si>
  <si>
    <t>17648</t>
  </si>
  <si>
    <t>328;#324-SANTA CRUZ</t>
  </si>
  <si>
    <t>Fiscalización presiones Santa Cruz 2021</t>
  </si>
  <si>
    <t>17639</t>
  </si>
  <si>
    <t>17642</t>
  </si>
  <si>
    <t>394;#390-ALTO DE ZAPALLAR</t>
  </si>
  <si>
    <t>publicación tarifaria dic 2021</t>
  </si>
  <si>
    <t>197;#194-COOPERATIVA MAULE</t>
  </si>
  <si>
    <t>PD Obra Rezagada CodGlosa P-CLORO_03 - "10 l/s"</t>
  </si>
  <si>
    <t>6185</t>
  </si>
  <si>
    <t>PD Rezagada Cron SC-07-31-2019, Glosa Sond_05</t>
  </si>
  <si>
    <t>6186</t>
  </si>
  <si>
    <t>publicACIÓN TARIFARIA POR DS4 MOLINA</t>
  </si>
  <si>
    <t>PUBLICACIÓN TARIFARIA POR INDEXACION 7 DIC 2021</t>
  </si>
  <si>
    <t>46;#044-CAUQUENES</t>
  </si>
  <si>
    <t>fiscalización fuentes subterráneas</t>
  </si>
  <si>
    <t>49;#047-CHANCO</t>
  </si>
  <si>
    <t>52917</t>
  </si>
  <si>
    <t>Plan Sequía</t>
  </si>
  <si>
    <t>14122021minuta</t>
  </si>
  <si>
    <t>75;#073-CONSTITUCION</t>
  </si>
  <si>
    <t>Plan Sequía Fuentes</t>
  </si>
  <si>
    <t>6182</t>
  </si>
  <si>
    <t>Plan Sequía Constitución</t>
  </si>
  <si>
    <t>6188</t>
  </si>
  <si>
    <t>22-12-2021</t>
  </si>
  <si>
    <t>Plan Sequía Constitución Quebrada Honda</t>
  </si>
  <si>
    <t>6194</t>
  </si>
  <si>
    <t>fiscalización autocontrol medición</t>
  </si>
  <si>
    <t>3718</t>
  </si>
  <si>
    <t>01-11-2021</t>
  </si>
  <si>
    <t>PD REZAGADO</t>
  </si>
  <si>
    <t>2021</t>
  </si>
  <si>
    <t>52922</t>
  </si>
  <si>
    <t>89;#087-CURANIPE</t>
  </si>
  <si>
    <t>52919</t>
  </si>
  <si>
    <t>52937</t>
  </si>
  <si>
    <t>91;#089-CUREPTO</t>
  </si>
  <si>
    <t>PD Rezagado Aumento Cap AP Las Condes</t>
  </si>
  <si>
    <t>6173</t>
  </si>
  <si>
    <t>52905</t>
  </si>
  <si>
    <t>Plan Sequía captación Las Condes en Curepto</t>
  </si>
  <si>
    <t>6190</t>
  </si>
  <si>
    <t>Plan Incendio Planta AP Curepto</t>
  </si>
  <si>
    <t>6192</t>
  </si>
  <si>
    <t>16-11-2021</t>
  </si>
  <si>
    <t>16112021089</t>
  </si>
  <si>
    <t>06-12-2021</t>
  </si>
  <si>
    <t>Curepto Operatividad PEAS Cabecera</t>
  </si>
  <si>
    <t>6193</t>
  </si>
  <si>
    <t>PD Rezadada PTAS Trat. Biologico Curepto</t>
  </si>
  <si>
    <t>6174</t>
  </si>
  <si>
    <t>07-10-2021</t>
  </si>
  <si>
    <t>PTAS Curepto Vulnerable</t>
  </si>
  <si>
    <t>6175</t>
  </si>
  <si>
    <t>52906</t>
  </si>
  <si>
    <t>PTAS Vulnerable Curepto</t>
  </si>
  <si>
    <t>52934</t>
  </si>
  <si>
    <t>92;#090-CURICO</t>
  </si>
  <si>
    <t>PD Obra rezagada  Estanque El Romeral 2500</t>
  </si>
  <si>
    <t>6170</t>
  </si>
  <si>
    <t>fiscalización ds 609</t>
  </si>
  <si>
    <t>000353</t>
  </si>
  <si>
    <t>52912</t>
  </si>
  <si>
    <t>104;#102-EMPEDRADO</t>
  </si>
  <si>
    <t>Plan Incendio Empedrado</t>
  </si>
  <si>
    <t>6187</t>
  </si>
  <si>
    <t>Plan Sequia</t>
  </si>
  <si>
    <t>16112021102</t>
  </si>
  <si>
    <t>14122021102</t>
  </si>
  <si>
    <t>117;#115-GUALLECO</t>
  </si>
  <si>
    <t>Plan Sequía Captación La Leonera en Gualleco</t>
  </si>
  <si>
    <t>6189</t>
  </si>
  <si>
    <t>Plan Incendio Planta AP Gualleco</t>
  </si>
  <si>
    <t>6191</t>
  </si>
  <si>
    <t>16112021115</t>
  </si>
  <si>
    <t>129;#127-ILOCA</t>
  </si>
  <si>
    <t>PD REZAGADA</t>
  </si>
  <si>
    <t>52923</t>
  </si>
  <si>
    <t>16112021minuta</t>
  </si>
  <si>
    <t>159;#157-LICANTEN</t>
  </si>
  <si>
    <t>52908</t>
  </si>
  <si>
    <t>161;#159-LINARES</t>
  </si>
  <si>
    <t>fiscalización norma 609</t>
  </si>
  <si>
    <t>352</t>
  </si>
  <si>
    <t>SEGUIMIENTO AUDITORIA NCH 3205</t>
  </si>
  <si>
    <t>52914</t>
  </si>
  <si>
    <t>173;#170-LONGAVI</t>
  </si>
  <si>
    <t>52910</t>
  </si>
  <si>
    <t>03-11-2021</t>
  </si>
  <si>
    <t>204;#201-MOLINA</t>
  </si>
  <si>
    <t>FISCALIZACIÓN 609 VIÑA SANTA CAROLINA</t>
  </si>
  <si>
    <t>354</t>
  </si>
  <si>
    <t>PTAS VULNERABLE MOLINA</t>
  </si>
  <si>
    <t>3670</t>
  </si>
  <si>
    <t>6181</t>
  </si>
  <si>
    <t>MEDIDORES DE CAUDAL EN PTAS MOLINA</t>
  </si>
  <si>
    <t>6180</t>
  </si>
  <si>
    <t>228;#224-PARRAL</t>
  </si>
  <si>
    <t>52909</t>
  </si>
  <si>
    <t>231;#227-PELLUHUE</t>
  </si>
  <si>
    <t>52918</t>
  </si>
  <si>
    <t>52936</t>
  </si>
  <si>
    <t>274;#269-PUTU</t>
  </si>
  <si>
    <t>Plan Sequía Putú</t>
  </si>
  <si>
    <t>6183</t>
  </si>
  <si>
    <t>Plan Sequía Putú Punteras</t>
  </si>
  <si>
    <t>6195</t>
  </si>
  <si>
    <t>295;#291-RETIRO</t>
  </si>
  <si>
    <t>PD2020 REZAGADAS</t>
  </si>
  <si>
    <t>052913</t>
  </si>
  <si>
    <t>316;#312-SAN JAVIER</t>
  </si>
  <si>
    <t>fiscalización DS 609</t>
  </si>
  <si>
    <t>351</t>
  </si>
  <si>
    <t>322;#318-SAN RAFAEL</t>
  </si>
  <si>
    <t>Presencia Olores Sector PTAS San Rafael</t>
  </si>
  <si>
    <t>3633</t>
  </si>
  <si>
    <t>52916</t>
  </si>
  <si>
    <t>337;#333-TALCA</t>
  </si>
  <si>
    <t>GRIFOS</t>
  </si>
  <si>
    <t>52921</t>
  </si>
  <si>
    <t>PEAS</t>
  </si>
  <si>
    <t>6196</t>
  </si>
  <si>
    <t>modificación RPM Coexca S.A.</t>
  </si>
  <si>
    <t>355</t>
  </si>
  <si>
    <t>USO BYPASS</t>
  </si>
  <si>
    <t>6137</t>
  </si>
  <si>
    <t>52920</t>
  </si>
  <si>
    <t>340;#336-TENO</t>
  </si>
  <si>
    <t>fiscalización fuentes Teno</t>
  </si>
  <si>
    <t>361;#355-VILLA ALEGRE</t>
  </si>
  <si>
    <t>PTAS TARIFA DS 04/09</t>
  </si>
  <si>
    <t>052915</t>
  </si>
  <si>
    <t>378;#373-LOTEO DOÑA CARMEN SARMIENTO</t>
  </si>
  <si>
    <t>PD Rezagado Generador Doña Carmen</t>
  </si>
  <si>
    <t>6176</t>
  </si>
  <si>
    <t>fiscalización publicación tarifaria</t>
  </si>
  <si>
    <t>7;#007-PARQUE INDUSTRIAL CORONEL</t>
  </si>
  <si>
    <t>Fiscalización Sistema AP Coronel ASP - SAC 2058390</t>
  </si>
  <si>
    <t>51281</t>
  </si>
  <si>
    <t>20;#019-ARAUCO</t>
  </si>
  <si>
    <t>Revisión cobertura red de monitoreo PCP</t>
  </si>
  <si>
    <t>2638</t>
  </si>
  <si>
    <t>Min 006</t>
  </si>
  <si>
    <t>28;#027-CABRERO</t>
  </si>
  <si>
    <t>Fiscalización operación PTAP Cabrero</t>
  </si>
  <si>
    <t>preventiva grifos Cabrero</t>
  </si>
  <si>
    <t>3805</t>
  </si>
  <si>
    <t>51332</t>
  </si>
  <si>
    <t>51333</t>
  </si>
  <si>
    <t>Micromedición 2018-2019 Etapa 3 ESSBIO VIII</t>
  </si>
  <si>
    <t>41;#039-CARAMPANGUE</t>
  </si>
  <si>
    <t>47;#045-CAÑETE</t>
  </si>
  <si>
    <t>Fiscalización Plan Incendios ESSBIO VIII</t>
  </si>
  <si>
    <t>51375</t>
  </si>
  <si>
    <t>Fiscalización operación PTAP Cañete</t>
  </si>
  <si>
    <t>Emergencia por calidad de AP - PTAP Cañete</t>
  </si>
  <si>
    <t>4180</t>
  </si>
  <si>
    <t>51341</t>
  </si>
  <si>
    <t>Revisión presiones sector Lleu Lleu</t>
  </si>
  <si>
    <t>1134</t>
  </si>
  <si>
    <t>51344</t>
  </si>
  <si>
    <t>Minuta 005</t>
  </si>
  <si>
    <t>Minuta 011</t>
  </si>
  <si>
    <t>3393</t>
  </si>
  <si>
    <t>2713</t>
  </si>
  <si>
    <t>Min 008</t>
  </si>
  <si>
    <t>56;#054-CHIGUAYANTE</t>
  </si>
  <si>
    <t>Revisión cuarteles deficientes</t>
  </si>
  <si>
    <t>4222</t>
  </si>
  <si>
    <t>011</t>
  </si>
  <si>
    <t>63;#061-COBQUECURA</t>
  </si>
  <si>
    <t>66;#064-COELEMU</t>
  </si>
  <si>
    <t>73;#071-CONCEPCION</t>
  </si>
  <si>
    <t>Revisión cobertura de monitoreo PCP</t>
  </si>
  <si>
    <t>4017</t>
  </si>
  <si>
    <t>Min 010</t>
  </si>
  <si>
    <t>Fiscalización PEAP San Sabina</t>
  </si>
  <si>
    <t>51410</t>
  </si>
  <si>
    <t>Colector calle Rozas entre Paicavì y Ongolmo</t>
  </si>
  <si>
    <t>3665</t>
  </si>
  <si>
    <t>51330</t>
  </si>
  <si>
    <t>Fiscalización colector Arrau mendez</t>
  </si>
  <si>
    <t>4223</t>
  </si>
  <si>
    <t>51412</t>
  </si>
  <si>
    <t>79;#077-CORONEL</t>
  </si>
  <si>
    <t>88;#086-CURANILAHUE</t>
  </si>
  <si>
    <t>51347</t>
  </si>
  <si>
    <t>94;#092-DICHATO</t>
  </si>
  <si>
    <t>106;#104-FLORIDA</t>
  </si>
  <si>
    <t>Fiscalización interconexión Quillón-Florida</t>
  </si>
  <si>
    <t>122;#120-HUALQUI</t>
  </si>
  <si>
    <t>146;#144-LAJA</t>
  </si>
  <si>
    <t>157;#155-LEBU</t>
  </si>
  <si>
    <t>176;#173-LOS ALAMOS</t>
  </si>
  <si>
    <t>51376</t>
  </si>
  <si>
    <t>Fiscalización Plan de Incendio Essbio VIII</t>
  </si>
  <si>
    <t>51346</t>
  </si>
  <si>
    <t>24-11-2021</t>
  </si>
  <si>
    <t>178;#175-LOS ANGELES</t>
  </si>
  <si>
    <t>Presiones Parque Lauquén</t>
  </si>
  <si>
    <t>1335</t>
  </si>
  <si>
    <t>15848</t>
  </si>
  <si>
    <t>51339</t>
  </si>
  <si>
    <t>3703</t>
  </si>
  <si>
    <t>Verificar ejecución de obras refuerzo Nororiente</t>
  </si>
  <si>
    <t>4016</t>
  </si>
  <si>
    <t>15849</t>
  </si>
  <si>
    <t>51340</t>
  </si>
  <si>
    <t>revisión cusrteles deficientes</t>
  </si>
  <si>
    <t>188;#184-LOTA</t>
  </si>
  <si>
    <t xml:space="preserve">Fiscalización existencia colector sector La Playa </t>
  </si>
  <si>
    <t>205;#202-MONTE AGUILA</t>
  </si>
  <si>
    <t>207;#204-MULCHEN</t>
  </si>
  <si>
    <t>208;#205-NACIMIENTO</t>
  </si>
  <si>
    <t>2639</t>
  </si>
  <si>
    <t>Min 007</t>
  </si>
  <si>
    <t>211;#208-NEGRETE</t>
  </si>
  <si>
    <t>Fiscalización operación PTAP Negrete</t>
  </si>
  <si>
    <t>233;#229-PENCO - LIRQUEN</t>
  </si>
  <si>
    <t>280;#276-QUILLON</t>
  </si>
  <si>
    <t>285;#281-QUIRIHUE</t>
  </si>
  <si>
    <t>321;#317-SAN PEDRO DE LA PAZ</t>
  </si>
  <si>
    <t>revisión cuarteles deficientes</t>
  </si>
  <si>
    <t>323;#319-SAN ROSENDO</t>
  </si>
  <si>
    <t>Fiscalización operación PTAP San Rosendo</t>
  </si>
  <si>
    <t>326;#322-SANTA BARBARA</t>
  </si>
  <si>
    <t>Fiscalización operación PTAP Santa Bárbara</t>
  </si>
  <si>
    <t>329;#325-SANTA JUANA</t>
  </si>
  <si>
    <t>338;#334-TALCAHUANO</t>
  </si>
  <si>
    <t>Fiscalización presiones dinámicas Denavi Sur</t>
  </si>
  <si>
    <t>3806</t>
  </si>
  <si>
    <t>51334</t>
  </si>
  <si>
    <t>Revisión cuartes deficientes</t>
  </si>
  <si>
    <t>344;#340-TOME</t>
  </si>
  <si>
    <t>Fiscalización presiones Calle Marcos Serrano</t>
  </si>
  <si>
    <t>4177</t>
  </si>
  <si>
    <t>51348</t>
  </si>
  <si>
    <t>3158</t>
  </si>
  <si>
    <t>Min 009</t>
  </si>
  <si>
    <t>368;#361-YUMBEL</t>
  </si>
  <si>
    <t>Fiscalización operación PTAP Yumbel Rio Claro</t>
  </si>
  <si>
    <t>Fiscalización preventiva de grifos Yumbel</t>
  </si>
  <si>
    <t>1328</t>
  </si>
  <si>
    <t>51329</t>
  </si>
  <si>
    <t>3394</t>
  </si>
  <si>
    <t>Fiscalización Aplicación Tarifas</t>
  </si>
  <si>
    <t>Indexación y aplicación Tarifas</t>
  </si>
  <si>
    <t>37224</t>
  </si>
  <si>
    <t>16;#016-ANGOL</t>
  </si>
  <si>
    <t>Instalaciones PTAP</t>
  </si>
  <si>
    <t>18212</t>
  </si>
  <si>
    <t>18252</t>
  </si>
  <si>
    <t>Colector crítico ANGOL</t>
  </si>
  <si>
    <t>18088</t>
  </si>
  <si>
    <t>18251</t>
  </si>
  <si>
    <t>30;#029-CAJON</t>
  </si>
  <si>
    <t>Colector sector Cajon</t>
  </si>
  <si>
    <t>18238</t>
  </si>
  <si>
    <t>Continuidad Peas Cajon</t>
  </si>
  <si>
    <t>18239</t>
  </si>
  <si>
    <t>39;#037-CAPITAN PASTENE</t>
  </si>
  <si>
    <t>18213</t>
  </si>
  <si>
    <t xml:space="preserve">plan sequia </t>
  </si>
  <si>
    <t>18235</t>
  </si>
  <si>
    <t>40;#038-CARAHUE</t>
  </si>
  <si>
    <t>Plan Carahue 4to Trimestre</t>
  </si>
  <si>
    <t>37225</t>
  </si>
  <si>
    <t>37229</t>
  </si>
  <si>
    <t>37235</t>
  </si>
  <si>
    <t>18264</t>
  </si>
  <si>
    <t>Calidad de agua</t>
  </si>
  <si>
    <t>18226</t>
  </si>
  <si>
    <t>18265</t>
  </si>
  <si>
    <t>18227</t>
  </si>
  <si>
    <t>54;#052-CHERQUENCO</t>
  </si>
  <si>
    <t>18253</t>
  </si>
  <si>
    <t>70;#068-COLLIPULLI</t>
  </si>
  <si>
    <t>plan de incendios</t>
  </si>
  <si>
    <t>18233</t>
  </si>
  <si>
    <t>Conduccion de agua potable</t>
  </si>
  <si>
    <t>18240</t>
  </si>
  <si>
    <t>18254</t>
  </si>
  <si>
    <t>Colector Critico Collipulli</t>
  </si>
  <si>
    <t>12949</t>
  </si>
  <si>
    <t>PEAS MICHIGAN</t>
  </si>
  <si>
    <t>18096</t>
  </si>
  <si>
    <t>18255</t>
  </si>
  <si>
    <t>18256</t>
  </si>
  <si>
    <t>Fiscalización Preventiva Colectore</t>
  </si>
  <si>
    <t>37233</t>
  </si>
  <si>
    <t>PTAS Collipulli</t>
  </si>
  <si>
    <t>18097</t>
  </si>
  <si>
    <t>18257</t>
  </si>
  <si>
    <t>86;#084-CURACAUTIN</t>
  </si>
  <si>
    <t>PEAS Montt</t>
  </si>
  <si>
    <t>18321</t>
  </si>
  <si>
    <t>PTAS Vulnerables</t>
  </si>
  <si>
    <t>18320</t>
  </si>
  <si>
    <t>105;#103-ERCILLA</t>
  </si>
  <si>
    <t>PEAS ERCILLA</t>
  </si>
  <si>
    <t>18306</t>
  </si>
  <si>
    <t>113;#111-GALVARINO</t>
  </si>
  <si>
    <t>Rotura Impulsion PEAS Galvarino</t>
  </si>
  <si>
    <t>18314</t>
  </si>
  <si>
    <t>PTAS Galvarino</t>
  </si>
  <si>
    <t>18313</t>
  </si>
  <si>
    <t>156;#154-LAUTARO</t>
  </si>
  <si>
    <t>18258</t>
  </si>
  <si>
    <t>18259</t>
  </si>
  <si>
    <t>158;#156-LICAN RAY</t>
  </si>
  <si>
    <t>18260</t>
  </si>
  <si>
    <t>172;#169-LONCOCHE</t>
  </si>
  <si>
    <t>DS MOP 609</t>
  </si>
  <si>
    <t>1966</t>
  </si>
  <si>
    <t>Reclamo Olores Molestos</t>
  </si>
  <si>
    <t>18315</t>
  </si>
  <si>
    <t>18316</t>
  </si>
  <si>
    <t>185;#181-LOS SAUCES</t>
  </si>
  <si>
    <t>18214</t>
  </si>
  <si>
    <t>Plan sequia</t>
  </si>
  <si>
    <t>18234</t>
  </si>
  <si>
    <t>Fiscalización preventiva colectores</t>
  </si>
  <si>
    <t>37231</t>
  </si>
  <si>
    <t>18087</t>
  </si>
  <si>
    <t>190;#186-LUMACO</t>
  </si>
  <si>
    <t>18209</t>
  </si>
  <si>
    <t>214;#211-NUEVA IMPERIAL</t>
  </si>
  <si>
    <t>Conduccion de tuberias</t>
  </si>
  <si>
    <t>18205</t>
  </si>
  <si>
    <t>puntos de control de presiones</t>
  </si>
  <si>
    <t>18206</t>
  </si>
  <si>
    <t>18219</t>
  </si>
  <si>
    <t>220;#217-PADRE LAS CASAS</t>
  </si>
  <si>
    <t>18270</t>
  </si>
  <si>
    <t>18271</t>
  </si>
  <si>
    <t>246;#242-PITRUFQUEN</t>
  </si>
  <si>
    <t>18266</t>
  </si>
  <si>
    <t>Seguimiento Colector Las Abejitas</t>
  </si>
  <si>
    <t>18084</t>
  </si>
  <si>
    <t>Las Abejitas</t>
  </si>
  <si>
    <t>18303</t>
  </si>
  <si>
    <t>18269</t>
  </si>
  <si>
    <t>PTAS VULNERABLES PITRUFQUEN</t>
  </si>
  <si>
    <t>18083</t>
  </si>
  <si>
    <t>257;#252-PUCON</t>
  </si>
  <si>
    <t>18261</t>
  </si>
  <si>
    <t>18262</t>
  </si>
  <si>
    <t>18263</t>
  </si>
  <si>
    <t>265;#260-PUERTO SAAVEDRA</t>
  </si>
  <si>
    <t>Plan de Incendio forestales en PTAS vulnerables</t>
  </si>
  <si>
    <t>18218</t>
  </si>
  <si>
    <t>18207</t>
  </si>
  <si>
    <t xml:space="preserve">calidad de agua salida estanque </t>
  </si>
  <si>
    <t>18208</t>
  </si>
  <si>
    <t>18301</t>
  </si>
  <si>
    <t>271;#266-PUREN</t>
  </si>
  <si>
    <t xml:space="preserve">plan de incendios </t>
  </si>
  <si>
    <t>18236</t>
  </si>
  <si>
    <t xml:space="preserve">Grifos </t>
  </si>
  <si>
    <t>18216 y 18217</t>
  </si>
  <si>
    <t>Fiscalización Preventiva Colectores</t>
  </si>
  <si>
    <t>37232</t>
  </si>
  <si>
    <t>286;#282-QUITRATUE</t>
  </si>
  <si>
    <t>DS MOP 609/98 Quitratue</t>
  </si>
  <si>
    <t>1965</t>
  </si>
  <si>
    <t>292;#288-RENAICO</t>
  </si>
  <si>
    <t>Calidad de agua Renaico</t>
  </si>
  <si>
    <t>18210</t>
  </si>
  <si>
    <t>Colector Crítico Renaico</t>
  </si>
  <si>
    <t>18089</t>
  </si>
  <si>
    <t>37234</t>
  </si>
  <si>
    <t>339;#335-TEMUCO</t>
  </si>
  <si>
    <t>18196</t>
  </si>
  <si>
    <t>Publicación Tarifas indexadas</t>
  </si>
  <si>
    <t>18215</t>
  </si>
  <si>
    <t>18197</t>
  </si>
  <si>
    <t>Peas Las Rosas</t>
  </si>
  <si>
    <t>18220</t>
  </si>
  <si>
    <t>Cumplimiento DS 609</t>
  </si>
  <si>
    <t>1968</t>
  </si>
  <si>
    <t>DS 609</t>
  </si>
  <si>
    <t>1969</t>
  </si>
  <si>
    <t>Aguas Servidas - Ancud con Cornelio Saavedra</t>
  </si>
  <si>
    <t>18099</t>
  </si>
  <si>
    <t>NCH3205 PTAS TEMUCO</t>
  </si>
  <si>
    <t>18098</t>
  </si>
  <si>
    <t>358;#352-VICTORIA</t>
  </si>
  <si>
    <t>estado estructural de estanque regulador</t>
  </si>
  <si>
    <t>18204</t>
  </si>
  <si>
    <t>Colector Critico Victoria</t>
  </si>
  <si>
    <t>18082</t>
  </si>
  <si>
    <t>365;#358-VILLARRICA</t>
  </si>
  <si>
    <t>Fiscalización Grifos</t>
  </si>
  <si>
    <t>18272</t>
  </si>
  <si>
    <t xml:space="preserve">Afloramiento AS </t>
  </si>
  <si>
    <t>18085-18086</t>
  </si>
  <si>
    <t>NCH3205 PTAS VIllarrica</t>
  </si>
  <si>
    <t>18100</t>
  </si>
  <si>
    <t>PTAS Villarrica</t>
  </si>
  <si>
    <t>18308 9</t>
  </si>
  <si>
    <t>PTAS VIllarrica</t>
  </si>
  <si>
    <t>18310</t>
  </si>
  <si>
    <t>Grifos Quepe</t>
  </si>
  <si>
    <t>37223</t>
  </si>
  <si>
    <t>276;#272-QUEPE</t>
  </si>
  <si>
    <t>Presiones en redes de distribucion</t>
  </si>
  <si>
    <t>18211</t>
  </si>
  <si>
    <t>Continuidad y calidad de servicio</t>
  </si>
  <si>
    <t>18228</t>
  </si>
  <si>
    <t>Continuidad de servicio</t>
  </si>
  <si>
    <t>18229</t>
  </si>
  <si>
    <t>Continuidad suministro aguas potable</t>
  </si>
  <si>
    <t>18317</t>
  </si>
  <si>
    <t>18230</t>
  </si>
  <si>
    <t>Continuidad de servicio de agua potable</t>
  </si>
  <si>
    <t>18232</t>
  </si>
  <si>
    <t>18319</t>
  </si>
  <si>
    <t>18237</t>
  </si>
  <si>
    <t>Fiscalización Dicontinuidad de servicio AP</t>
  </si>
  <si>
    <t>37230</t>
  </si>
  <si>
    <t>18091</t>
  </si>
  <si>
    <t>PTAS QUEPE</t>
  </si>
  <si>
    <t>18318</t>
  </si>
  <si>
    <t>144;#142-LABRANZA</t>
  </si>
  <si>
    <t>18187</t>
  </si>
  <si>
    <t>Calidad de Agua</t>
  </si>
  <si>
    <t>18221</t>
  </si>
  <si>
    <t>Calidad de agua potable</t>
  </si>
  <si>
    <t>18225</t>
  </si>
  <si>
    <t xml:space="preserve">calidad de agua </t>
  </si>
  <si>
    <t>18231</t>
  </si>
  <si>
    <t xml:space="preserve">Colector crítico </t>
  </si>
  <si>
    <t>18092</t>
  </si>
  <si>
    <t>18222</t>
  </si>
  <si>
    <t>18224</t>
  </si>
  <si>
    <t>18311</t>
  </si>
  <si>
    <t>PEAS POCURO</t>
  </si>
  <si>
    <t>18312</t>
  </si>
  <si>
    <t>242;#238-PILLANLELBUN</t>
  </si>
  <si>
    <t>estado de grifos de AP</t>
  </si>
  <si>
    <t>18201 y 18203</t>
  </si>
  <si>
    <t>Colector Critico Pillanlelbun</t>
  </si>
  <si>
    <t>18302</t>
  </si>
  <si>
    <t>18307</t>
  </si>
  <si>
    <t>377;#372-ALERCE SUR</t>
  </si>
  <si>
    <t>PTAS Los Fundadores - ASP</t>
  </si>
  <si>
    <t>52044</t>
  </si>
  <si>
    <t>52045</t>
  </si>
  <si>
    <t>52217</t>
  </si>
  <si>
    <t>9;#009-ALERCE</t>
  </si>
  <si>
    <t>Fiscalizar Planta presurizadora de AP</t>
  </si>
  <si>
    <t>52316</t>
  </si>
  <si>
    <t>14;#014-ANCUD</t>
  </si>
  <si>
    <t xml:space="preserve">captacion de agua en lajas blancas y estero </t>
  </si>
  <si>
    <t>17430</t>
  </si>
  <si>
    <t>Fiscalizar Sistema de agua potable de Ancud</t>
  </si>
  <si>
    <t>52163</t>
  </si>
  <si>
    <t>Fiscalización Producción AP lajas blancas y Quilah</t>
  </si>
  <si>
    <t>52165</t>
  </si>
  <si>
    <t>13-10-2021</t>
  </si>
  <si>
    <t>fis.  problema de presion ap. pudeto</t>
  </si>
  <si>
    <t>17420</t>
  </si>
  <si>
    <t>GRIFOS DE INCENDIO ANCUD</t>
  </si>
  <si>
    <t>17427</t>
  </si>
  <si>
    <t>COLECTORES A.S. BELLAVISTA,  BALCACURA, F. LA ROSA</t>
  </si>
  <si>
    <t>17438</t>
  </si>
  <si>
    <t>33;#031-CALBUCO</t>
  </si>
  <si>
    <t>fiscalización SSR San Rafael Calbuco</t>
  </si>
  <si>
    <t>52160</t>
  </si>
  <si>
    <t>Fuentes y Producción Calbuco</t>
  </si>
  <si>
    <t>52039</t>
  </si>
  <si>
    <t>52040</t>
  </si>
  <si>
    <t>Fiscalización OFAC Calbuco</t>
  </si>
  <si>
    <t>52161</t>
  </si>
  <si>
    <t>44;#042-CASTRO</t>
  </si>
  <si>
    <t>punto de control poblacion neruda castro</t>
  </si>
  <si>
    <t>17426</t>
  </si>
  <si>
    <t xml:space="preserve">sistema operativo grifo de incendios en poblacion </t>
  </si>
  <si>
    <t>17428</t>
  </si>
  <si>
    <t>sistema operativo peas camilo H. CASTRO</t>
  </si>
  <si>
    <t>17421</t>
  </si>
  <si>
    <t>275;#271-QUELLON</t>
  </si>
  <si>
    <t xml:space="preserve">ssitema operativo peas pedro monmtt </t>
  </si>
  <si>
    <t>17432</t>
  </si>
  <si>
    <t>SISTEMA OPERATIVO GRIFOS PEDRO MONTT 1 SECTOR CAST</t>
  </si>
  <si>
    <t>17433</t>
  </si>
  <si>
    <t>colectores de a.s pedro montt sector 1 castro</t>
  </si>
  <si>
    <t>17434</t>
  </si>
  <si>
    <t>colectores Pedro Montt Castro</t>
  </si>
  <si>
    <t>52059</t>
  </si>
  <si>
    <t>48;#046-CHAITEN</t>
  </si>
  <si>
    <t>Fiscalizar Cumpl. PD 2020 localidad Chaitén</t>
  </si>
  <si>
    <t>52154</t>
  </si>
  <si>
    <t>Fiscalizar cumpl. PD 2020 localidad Chaiten</t>
  </si>
  <si>
    <t>52156</t>
  </si>
  <si>
    <t>PD ChAiten</t>
  </si>
  <si>
    <t>52027</t>
  </si>
  <si>
    <t>52028</t>
  </si>
  <si>
    <t>Fiscalizar cumpl. PD 2020 COI 2020 577 Chaiten</t>
  </si>
  <si>
    <t>52152</t>
  </si>
  <si>
    <t xml:space="preserve">Fiscalizar cumpl. PD 2020 COI 2020 765 Chaiten </t>
  </si>
  <si>
    <t>52153</t>
  </si>
  <si>
    <t>81;#079-CORTE ALTO</t>
  </si>
  <si>
    <t>PD 2020 - Corte Alto</t>
  </si>
  <si>
    <t>052102</t>
  </si>
  <si>
    <t>162;#160-LLANQUIHUE</t>
  </si>
  <si>
    <t>DS 609- Nestle</t>
  </si>
  <si>
    <t>2061</t>
  </si>
  <si>
    <t>PTAS Pto varas-Llanquihue</t>
  </si>
  <si>
    <t>3511</t>
  </si>
  <si>
    <t>52023</t>
  </si>
  <si>
    <t>52024</t>
  </si>
  <si>
    <t>217;#214-OSORNO</t>
  </si>
  <si>
    <t xml:space="preserve">fuentes subterráneas Osorno </t>
  </si>
  <si>
    <t>52021</t>
  </si>
  <si>
    <t>52022</t>
  </si>
  <si>
    <t xml:space="preserve">Seguimiento reelevadora Garcia Hurtado </t>
  </si>
  <si>
    <t>52020</t>
  </si>
  <si>
    <t>operación sondaje 485</t>
  </si>
  <si>
    <t>52031</t>
  </si>
  <si>
    <t>reparación rotura matriz E 5000</t>
  </si>
  <si>
    <t>3829</t>
  </si>
  <si>
    <t>52032</t>
  </si>
  <si>
    <t>52212</t>
  </si>
  <si>
    <t>PTAS Osorno</t>
  </si>
  <si>
    <t>3900</t>
  </si>
  <si>
    <t>52033</t>
  </si>
  <si>
    <t>263;#258-PUERTO MONTT</t>
  </si>
  <si>
    <t xml:space="preserve">glosas atrasadas </t>
  </si>
  <si>
    <t>52018</t>
  </si>
  <si>
    <t>sondaje Cayenel</t>
  </si>
  <si>
    <t>3390</t>
  </si>
  <si>
    <t>52019</t>
  </si>
  <si>
    <t>sistema Copa Alto</t>
  </si>
  <si>
    <t>52029</t>
  </si>
  <si>
    <t>52030</t>
  </si>
  <si>
    <t>Fiscalización Glosas atrazadas inf. en PD 2020</t>
  </si>
  <si>
    <t>17296</t>
  </si>
  <si>
    <t>fiscalización Glosas atrasadas PD 2020 Panitao</t>
  </si>
  <si>
    <t>52157</t>
  </si>
  <si>
    <t>401;#397-PANITAO</t>
  </si>
  <si>
    <t>Fiscalizar glosas atrasadas PD 2020 localidad de P</t>
  </si>
  <si>
    <t>52158</t>
  </si>
  <si>
    <t>producción Alto Bonito</t>
  </si>
  <si>
    <t>52043</t>
  </si>
  <si>
    <t>Fiscalización PD 2020 Puerto Montt</t>
  </si>
  <si>
    <t>52169</t>
  </si>
  <si>
    <t>PD 2020 - Puerto Montt (PEAS Pelluco)</t>
  </si>
  <si>
    <t>052101</t>
  </si>
  <si>
    <t>DS 609/98</t>
  </si>
  <si>
    <t>2063</t>
  </si>
  <si>
    <t>PD Puerto Montt</t>
  </si>
  <si>
    <t>52041</t>
  </si>
  <si>
    <t>Fiscalización Colector calle Llanten</t>
  </si>
  <si>
    <t>52162</t>
  </si>
  <si>
    <t>266;#261-PUERTO VARAS</t>
  </si>
  <si>
    <t>planta tratamiento de aguas servidas quellon</t>
  </si>
  <si>
    <t>17425</t>
  </si>
  <si>
    <t>Fuentes Quellon</t>
  </si>
  <si>
    <t>52046</t>
  </si>
  <si>
    <t xml:space="preserve">colectores quellon </t>
  </si>
  <si>
    <t>17423</t>
  </si>
  <si>
    <t>colectores y PEAS Pedro Montt</t>
  </si>
  <si>
    <t>52049</t>
  </si>
  <si>
    <t>Fiscalización Peas Pedro montt</t>
  </si>
  <si>
    <t>52167</t>
  </si>
  <si>
    <t>22-10-2021</t>
  </si>
  <si>
    <t>funcionamiento de pagos y atencion a cliente ofac</t>
  </si>
  <si>
    <t>17422</t>
  </si>
  <si>
    <t>PTAS Quellon</t>
  </si>
  <si>
    <t>52050</t>
  </si>
  <si>
    <t>407;#434-CHINQUIO</t>
  </si>
  <si>
    <t>PD Chinquio (equipos cloración)</t>
  </si>
  <si>
    <t>52037</t>
  </si>
  <si>
    <t>Planes Desarrollo Chinquio</t>
  </si>
  <si>
    <t>52036</t>
  </si>
  <si>
    <t>52038</t>
  </si>
  <si>
    <t>Fiscalizar PD 2020 SC 10 40 2019</t>
  </si>
  <si>
    <t>52159</t>
  </si>
  <si>
    <t>Fiscalización AFC Medidor general con Remarcador</t>
  </si>
  <si>
    <t>3440</t>
  </si>
  <si>
    <t>64;#062-COCHRANE</t>
  </si>
  <si>
    <t>Fiscalización Fuentes Cochrane</t>
  </si>
  <si>
    <t>52420</t>
  </si>
  <si>
    <t>fiscalización Presiones Cochrane</t>
  </si>
  <si>
    <t>3382</t>
  </si>
  <si>
    <t>52419</t>
  </si>
  <si>
    <t>Fiscalización PTAS Cochrane</t>
  </si>
  <si>
    <t>7011</t>
  </si>
  <si>
    <t>84;#082-COYHAIQUE</t>
  </si>
  <si>
    <t>Fiscalización Fuentes Coyhaique</t>
  </si>
  <si>
    <t>3988</t>
  </si>
  <si>
    <t>Fiscalización Presiones de Coyhaique</t>
  </si>
  <si>
    <t>2168</t>
  </si>
  <si>
    <t>7013</t>
  </si>
  <si>
    <t>7020</t>
  </si>
  <si>
    <t>7021</t>
  </si>
  <si>
    <t>7022</t>
  </si>
  <si>
    <t>Fiscalización PEAP Coraceros</t>
  </si>
  <si>
    <t>7014</t>
  </si>
  <si>
    <t>Fiscalización Corte reiterados cuartel 69 Coy</t>
  </si>
  <si>
    <t>3917</t>
  </si>
  <si>
    <t>Fiscalización PD Coyhaique Recolección</t>
  </si>
  <si>
    <t>Fiscalización PTAS Coyhaique</t>
  </si>
  <si>
    <t>7015</t>
  </si>
  <si>
    <t>259;#254-PUERTO AYSEN</t>
  </si>
  <si>
    <t>Fiscalizaión Plan de Incendio 2021</t>
  </si>
  <si>
    <t>7018</t>
  </si>
  <si>
    <t>Fiscalización Plan de Incendio Puerto Aysén</t>
  </si>
  <si>
    <t>106</t>
  </si>
  <si>
    <t>7034</t>
  </si>
  <si>
    <t>Fiscalización acciones por cortes reiterados 2019</t>
  </si>
  <si>
    <t>3671</t>
  </si>
  <si>
    <t>3715</t>
  </si>
  <si>
    <t>Fiscalización PD 2020 Puerto Aysen</t>
  </si>
  <si>
    <t>Fiscalización PD Aysén Estanque</t>
  </si>
  <si>
    <t>3950</t>
  </si>
  <si>
    <t>Fiscalización PEAS PAC</t>
  </si>
  <si>
    <t>7033</t>
  </si>
  <si>
    <t>260;#255-PUERTO CHACABUCO</t>
  </si>
  <si>
    <t>Fiscalización Fuentes Chacabuco</t>
  </si>
  <si>
    <t>Fiscalización Captación el Salto por Denuncia</t>
  </si>
  <si>
    <t>7032</t>
  </si>
  <si>
    <t>Fiscalización Plan de Incendio 2021 Chacabuco</t>
  </si>
  <si>
    <t>7031</t>
  </si>
  <si>
    <t>Fiscalización PTAS Chacabuco</t>
  </si>
  <si>
    <t>Fiscalización PD 2020 Chacabuco</t>
  </si>
  <si>
    <t>7023</t>
  </si>
  <si>
    <t>261;#256-PUERTO CISNES</t>
  </si>
  <si>
    <t>Fiscalización Fuentes Cisnes</t>
  </si>
  <si>
    <t>3692</t>
  </si>
  <si>
    <t>7016</t>
  </si>
  <si>
    <t>3693</t>
  </si>
  <si>
    <t>7017</t>
  </si>
  <si>
    <t>Fiscalización PTAS Cisnes</t>
  </si>
  <si>
    <t>3595</t>
  </si>
  <si>
    <t>7019</t>
  </si>
  <si>
    <t>262;#257-PUERTO IBAÑEZ</t>
  </si>
  <si>
    <t>Fiscalización Fuentes Ibáñez</t>
  </si>
  <si>
    <t>3827</t>
  </si>
  <si>
    <t>52421</t>
  </si>
  <si>
    <t>Fiscalización PD 2020 Ibañez</t>
  </si>
  <si>
    <t>Fiscaliza denuncia de olores PTAS Ibañez</t>
  </si>
  <si>
    <t>4250</t>
  </si>
  <si>
    <t>tranque de abastecimiento de ap pudeto</t>
  </si>
  <si>
    <t>17431</t>
  </si>
  <si>
    <t>14380</t>
  </si>
  <si>
    <t>Fiscalizacion Subsidios</t>
  </si>
  <si>
    <t>14381</t>
  </si>
  <si>
    <t>254;#249-PORVENIR</t>
  </si>
  <si>
    <t>12345</t>
  </si>
  <si>
    <t>264;#259-PUERTO NATALES</t>
  </si>
  <si>
    <t>Plan de Desarrollo 2020</t>
  </si>
  <si>
    <t>14365</t>
  </si>
  <si>
    <t>Fiscalizacion Ampliacion PTAS - PD 2020</t>
  </si>
  <si>
    <t>14389</t>
  </si>
  <si>
    <t>268;#263-PUNTA ARENAS</t>
  </si>
  <si>
    <t>Medidor Caudal By Pass Perez de Arce</t>
  </si>
  <si>
    <t>14367</t>
  </si>
  <si>
    <t>Establecimiento Industrial - Colectores</t>
  </si>
  <si>
    <t>14387</t>
  </si>
  <si>
    <t>Establecimiento Industrial</t>
  </si>
  <si>
    <t>42929</t>
  </si>
  <si>
    <t>14362</t>
  </si>
  <si>
    <t>Reembolso Tratamiento Aguas Servidas Rio Seco</t>
  </si>
  <si>
    <t>14368</t>
  </si>
  <si>
    <t>14388</t>
  </si>
  <si>
    <t>25;#024-BUIN - PAINE - LINDEROS - MAIPO - ALTO JAHUEL</t>
  </si>
  <si>
    <t>Plan Sequia; Balance dinámico; Sensibilización</t>
  </si>
  <si>
    <t>35;#033-CALERA DE TANGO</t>
  </si>
  <si>
    <t>87;#085-CURACAVI</t>
  </si>
  <si>
    <t>Seguimiento Plan Sequia; Balance dinámico</t>
  </si>
  <si>
    <t>15398</t>
  </si>
  <si>
    <t>99;#097-EL MONTE - EL PAICO</t>
  </si>
  <si>
    <t>115;#113-GRAN SANTIAGO</t>
  </si>
  <si>
    <t>Seguimiento Obras Sequia</t>
  </si>
  <si>
    <t>15396</t>
  </si>
  <si>
    <t>Plan Vulnerabilidad; Regulación</t>
  </si>
  <si>
    <t>3121</t>
  </si>
  <si>
    <t xml:space="preserve">fiscalizacion PD obras 2021 </t>
  </si>
  <si>
    <t>052959</t>
  </si>
  <si>
    <t>Fiscalización grifos comuna Lo Prado</t>
  </si>
  <si>
    <t>CORTE PROGRAMADO AA 04.10.2021</t>
  </si>
  <si>
    <t>52954</t>
  </si>
  <si>
    <t>SAC reiterado</t>
  </si>
  <si>
    <t>15397</t>
  </si>
  <si>
    <t>SAC_reiteracion_Ñuñoa</t>
  </si>
  <si>
    <t>3101</t>
  </si>
  <si>
    <t>3631</t>
  </si>
  <si>
    <t>Plan de Racionamiento Gran Santiago</t>
  </si>
  <si>
    <t>70175</t>
  </si>
  <si>
    <t xml:space="preserve">Fiscalización a solicitud de la I.M, de San Berna </t>
  </si>
  <si>
    <t>3160</t>
  </si>
  <si>
    <t>193;#189-MAIPU</t>
  </si>
  <si>
    <t>Fiscalización reclamos SAc y otros</t>
  </si>
  <si>
    <t>52957 y 52958</t>
  </si>
  <si>
    <t>Fiscalización Grifos La Granja</t>
  </si>
  <si>
    <t>16607 y 16608</t>
  </si>
  <si>
    <t>fiscalizacion de oficio grifos quilicura</t>
  </si>
  <si>
    <t>3552</t>
  </si>
  <si>
    <t>Fiscalización grifos,PUDAHUEL</t>
  </si>
  <si>
    <t>3415</t>
  </si>
  <si>
    <t xml:space="preserve">Monitoreo de gases colector interceptor PTAS..... </t>
  </si>
  <si>
    <t>2720</t>
  </si>
  <si>
    <t>EMERGENCIA SAC 30582225, LA GRANJA</t>
  </si>
  <si>
    <t>1501</t>
  </si>
  <si>
    <t>Requerimiento de Información Aguas Andinas.</t>
  </si>
  <si>
    <t>3354</t>
  </si>
  <si>
    <t>FISCALIZACIÓN PR13 RECLAMOS REITERADOS</t>
  </si>
  <si>
    <t>16613</t>
  </si>
  <si>
    <t>132;#130-ISLA DE MAIPO</t>
  </si>
  <si>
    <t>154;#152-LAS VERTIENTES - EL CANELO - LA OBRA</t>
  </si>
  <si>
    <t>195;#191-MALLOCO - PEÑAFLOR</t>
  </si>
  <si>
    <t>200;#197-MELIPILLA</t>
  </si>
  <si>
    <t>219;#216-PADRE HURTADO</t>
  </si>
  <si>
    <t>244;#240-PIRQUE</t>
  </si>
  <si>
    <t>253;#248-POMAIRE</t>
  </si>
  <si>
    <t>298;#294-LA RINCONADA</t>
  </si>
  <si>
    <t>313;#309-SAN GABRIEL</t>
  </si>
  <si>
    <t>318;#314-SAN JOSE DE MAIPO</t>
  </si>
  <si>
    <t>336;#332-TALAGANTE</t>
  </si>
  <si>
    <t>342;#338-TIL TIL</t>
  </si>
  <si>
    <t>Fiscalización PR013, Presiones 2021 y SAC</t>
  </si>
  <si>
    <t>3487</t>
  </si>
  <si>
    <t>3684</t>
  </si>
  <si>
    <t>350;#346-VALDIVIA DE PAINE</t>
  </si>
  <si>
    <t>Plan Sequia; Balance dinámico; Nacional_Etapa I</t>
  </si>
  <si>
    <t>251;#246-PLAYA BRAVA</t>
  </si>
  <si>
    <t>333;#329-SOQUIMICH</t>
  </si>
  <si>
    <t>335;#331-TAL TAL</t>
  </si>
  <si>
    <t>2;#003-AGUAS COLINA</t>
  </si>
  <si>
    <t>Fiscalizacion PR013, Presiones 2021</t>
  </si>
  <si>
    <t>3420</t>
  </si>
  <si>
    <t>3;#004-AGUAS CORDILLERA</t>
  </si>
  <si>
    <t>FISC. PD ESTANQUE SEGURIDAD SAN ANTONIO</t>
  </si>
  <si>
    <t>52953</t>
  </si>
  <si>
    <t>21;#020-ARICA</t>
  </si>
  <si>
    <t>15;#015-ANDACOLLO</t>
  </si>
  <si>
    <t>37;#035-CANELA ALTA</t>
  </si>
  <si>
    <t>38;#036-CANELA BAJA</t>
  </si>
  <si>
    <t>51;#049-CHAÑARAL ALTO</t>
  </si>
  <si>
    <t>72;#070-COMBARBALA</t>
  </si>
  <si>
    <t>118;#116-GUANAQUEROS</t>
  </si>
  <si>
    <t>123;#121-HUAMALATA</t>
  </si>
  <si>
    <t>128;#126-ILLAPEL</t>
  </si>
  <si>
    <t>141;#139-LA SERENA</t>
  </si>
  <si>
    <t>187;#183-LOS VILOS</t>
  </si>
  <si>
    <t>206;#203-MONTE PATRIA</t>
  </si>
  <si>
    <t>218;#215-OVALLE</t>
  </si>
  <si>
    <t>221;#218-PAIHUANO</t>
  </si>
  <si>
    <t>235;#231-PERALILLO DE VICUÑA</t>
  </si>
  <si>
    <t>267;#262-PUNITAQUI</t>
  </si>
  <si>
    <t>305;#301-SALAMANCA</t>
  </si>
  <si>
    <t>334;#330-SOTAQUI</t>
  </si>
  <si>
    <t>345;#341-TONGOY</t>
  </si>
  <si>
    <t>359;#353-VICUÑA</t>
  </si>
  <si>
    <t>55;#053-CHICUREO</t>
  </si>
  <si>
    <t>98;#096-EL CHAMISERO</t>
  </si>
  <si>
    <t>186;#182-LOS TRAPENSES</t>
  </si>
  <si>
    <t>331;#327-SANTA MARIA DE MANQUEHUE</t>
  </si>
  <si>
    <t>353;#348-VALLE GRANDE ETAPA III</t>
  </si>
  <si>
    <t>385;#381-ALTO LAMPA</t>
  </si>
  <si>
    <t>386;#382-ESTACION BUIN</t>
  </si>
  <si>
    <t>387;#383-SAN LUIS BRISAS NORTE</t>
  </si>
  <si>
    <t>400;#396-HACIENDA BATUCO</t>
  </si>
  <si>
    <t>403;#399-REINA NORTE</t>
  </si>
  <si>
    <t>FISCALIZACIÓN FUTURA PTAS REINA NORTE</t>
  </si>
  <si>
    <t>16612</t>
  </si>
  <si>
    <t>19;#018-AP BARRANCAS</t>
  </si>
  <si>
    <t>189;#185-LOTEO SANTO TOMAS</t>
  </si>
  <si>
    <t>375;#370-VALLE GRANDE</t>
  </si>
  <si>
    <t>27 - COMUNIDAD SERVICIOS REMODELACION SAN BORJA</t>
  </si>
  <si>
    <t>82;#080-COSSBO</t>
  </si>
  <si>
    <t>164;#162-LO AGUIRRE</t>
  </si>
  <si>
    <t>278;#274-QUILICURA</t>
  </si>
  <si>
    <t>346;#342-TOTORALILLO</t>
  </si>
  <si>
    <t>392;#388-PUERTAS DE PADRE HURTADO</t>
  </si>
  <si>
    <t>408;#435-ALTOS DE CANTILLANA</t>
  </si>
  <si>
    <t>fiscalizacion obras atrasadas PD 2019</t>
  </si>
  <si>
    <t>052963</t>
  </si>
  <si>
    <t>127;#125-HUERTOS FAMILIARES</t>
  </si>
  <si>
    <t>379;#374-IZARRA DE LO AGUIRRE</t>
  </si>
  <si>
    <t>374;#369-JARDINES DE LA ESTACION</t>
  </si>
  <si>
    <t>201;#198-MELIPILLA NORTE</t>
  </si>
  <si>
    <t>149;#147-LARAPINTA</t>
  </si>
  <si>
    <t>69;#067-COLINA - ESMERALDA</t>
  </si>
  <si>
    <t>FISCALIZACIÓN DE COLECTORES SACYR AGUAS CHACABUCO</t>
  </si>
  <si>
    <t>16611</t>
  </si>
  <si>
    <t>372;#367-AYRES DE CHICUREO</t>
  </si>
  <si>
    <t>147;#145-LAMPA</t>
  </si>
  <si>
    <t>Fiscalización denuncia Diputado Gabriel Silber</t>
  </si>
  <si>
    <t>3398</t>
  </si>
  <si>
    <t>165;#163-LO BARNECHEA</t>
  </si>
  <si>
    <t>224;#221-PAN DE AZUCAR</t>
  </si>
  <si>
    <t>351;#347-VALLE ESCONDIDO</t>
  </si>
  <si>
    <t>388;#384-LOS ALAMOS DE COLINA</t>
  </si>
  <si>
    <t>168;#165-LO PRADO</t>
  </si>
  <si>
    <t>19-12-2021</t>
  </si>
  <si>
    <t>Rebalse Aguas Servidas SEPRA</t>
  </si>
  <si>
    <t>13326</t>
  </si>
  <si>
    <t>52966</t>
  </si>
  <si>
    <t>Plan Sequia; Balance dinamico; Seguimiento</t>
  </si>
  <si>
    <t>3018</t>
  </si>
  <si>
    <t>Filtracion Smapa</t>
  </si>
  <si>
    <t>3017</t>
  </si>
  <si>
    <t>Fiscalización de SAC 20578415 y Atc. Pend V Enriqu</t>
  </si>
  <si>
    <t>70172</t>
  </si>
  <si>
    <t>Fiscalización Filtraciones AP y obstrucciones AS</t>
  </si>
  <si>
    <t>2718</t>
  </si>
  <si>
    <t>13317</t>
  </si>
  <si>
    <t>3182</t>
  </si>
  <si>
    <t>Fiscalización por nota de prensa canal 13 de TV</t>
  </si>
  <si>
    <t>3183</t>
  </si>
  <si>
    <t>3417</t>
  </si>
  <si>
    <t>FIscalización por reclamos SAC 10583746 y 10582145</t>
  </si>
  <si>
    <t>3283</t>
  </si>
  <si>
    <t>Fiscalización por nota de prensa canal TVN</t>
  </si>
  <si>
    <t>3330</t>
  </si>
  <si>
    <t>requerimiento presidencia ridex 9610</t>
  </si>
  <si>
    <t>3066</t>
  </si>
  <si>
    <t>Fiscalización de Presiones casos SAC</t>
  </si>
  <si>
    <t>Solicitud Diputado Camilo Moran</t>
  </si>
  <si>
    <t>2749</t>
  </si>
  <si>
    <t>3122</t>
  </si>
  <si>
    <t>requerimiento Diputado Vidal</t>
  </si>
  <si>
    <t>0529464</t>
  </si>
  <si>
    <t>349;#345-VALDIVIA</t>
  </si>
  <si>
    <t>Fiscalizacion Plan Incendios Aguas Decima</t>
  </si>
  <si>
    <t>51476</t>
  </si>
  <si>
    <t>Fiscalizacion Plan Incendio AD PTAP Cuesta Soto</t>
  </si>
  <si>
    <t>51478</t>
  </si>
  <si>
    <t>Estados de las fuentes pos escases hídrica</t>
  </si>
  <si>
    <t>51554</t>
  </si>
  <si>
    <t>Fiscalizacion Plan Suministro Alternativo AD</t>
  </si>
  <si>
    <t>51477</t>
  </si>
  <si>
    <t>Fiscalizacion PEAS Bueras</t>
  </si>
  <si>
    <t>51474</t>
  </si>
  <si>
    <t>Fiscalizacion reclamo malos olores Calle Nueva</t>
  </si>
  <si>
    <t>4132</t>
  </si>
  <si>
    <t>51484</t>
  </si>
  <si>
    <t>Denuncia por olores molestos</t>
  </si>
  <si>
    <t>51551</t>
  </si>
  <si>
    <t>Fiscalizacion Compromisos ambientales PTAS Valdivi</t>
  </si>
  <si>
    <t>51475</t>
  </si>
  <si>
    <t>colectores a.s. villa los presidentes castro</t>
  </si>
  <si>
    <t>17429</t>
  </si>
  <si>
    <t>80;#078-CORRAL</t>
  </si>
  <si>
    <t>Fiscalización Plan de Incendio Corral</t>
  </si>
  <si>
    <t>51509</t>
  </si>
  <si>
    <t>Fiscalizacion PD 2019 obra rezagada</t>
  </si>
  <si>
    <t>51472</t>
  </si>
  <si>
    <t>fiscalizacion PTAS Corral</t>
  </si>
  <si>
    <t>51473</t>
  </si>
  <si>
    <t>112;#110-FUTRONO</t>
  </si>
  <si>
    <t>Fiscalización Plan de Incendio Capt Estero Coique</t>
  </si>
  <si>
    <t>51503</t>
  </si>
  <si>
    <t>Fiscalización no progr. Captación Estero Coique</t>
  </si>
  <si>
    <t>51504</t>
  </si>
  <si>
    <t>143;#141-LA UNION</t>
  </si>
  <si>
    <t>Fiscalización Plan de Incendio Sondajes La Unión</t>
  </si>
  <si>
    <t>51508</t>
  </si>
  <si>
    <t>Fiscalizacion Compromiso Ambiental "Ampliación PTA</t>
  </si>
  <si>
    <t>51466</t>
  </si>
  <si>
    <t>Fiscalizacion PTAS Futrono</t>
  </si>
  <si>
    <t>51467</t>
  </si>
  <si>
    <t>Fiscalizacion Sondajes comuna de La Union</t>
  </si>
  <si>
    <t>51487</t>
  </si>
  <si>
    <t xml:space="preserve">Fiscalizacion PD 2019 Obra rezagada </t>
  </si>
  <si>
    <t>51471</t>
  </si>
  <si>
    <t>148;#146-LANCO</t>
  </si>
  <si>
    <t>Fiscalizacion DS 609 EI Ocean Spry</t>
  </si>
  <si>
    <t>2016</t>
  </si>
  <si>
    <t>180;#177-LOS LAGOS</t>
  </si>
  <si>
    <t>Fiscalizacion Captacion AP El Morro</t>
  </si>
  <si>
    <t>51462</t>
  </si>
  <si>
    <t>fiscalizacion Plan Incendio Essal Los Lagos</t>
  </si>
  <si>
    <t>51483</t>
  </si>
  <si>
    <t>Fiscalizacion Obra PD Rezagada 2019</t>
  </si>
  <si>
    <t>51470</t>
  </si>
  <si>
    <t>222;#219-PAILLACO</t>
  </si>
  <si>
    <t>Fiscalización no programada PTAP Paillaco</t>
  </si>
  <si>
    <t>51511</t>
  </si>
  <si>
    <t>Fiscalización Captación Estero Bellavista</t>
  </si>
  <si>
    <t>51514</t>
  </si>
  <si>
    <t>226;#222-PANGUIPULLI</t>
  </si>
  <si>
    <t>Fiscalización Plan de Incendio Panguipulli</t>
  </si>
  <si>
    <t>51501</t>
  </si>
  <si>
    <t>Fiscalizacion seguimiento compromisos</t>
  </si>
  <si>
    <t>51463</t>
  </si>
  <si>
    <t>Fiscalizacion cumplimiento compromisos Essal Vecin</t>
  </si>
  <si>
    <t>51468</t>
  </si>
  <si>
    <t>Fiacalizacion PEAS Roble Huacho</t>
  </si>
  <si>
    <t>51469</t>
  </si>
  <si>
    <t>Fiscalizacion por reclamo SAC rebase AS calle Matt</t>
  </si>
  <si>
    <t>51481</t>
  </si>
  <si>
    <t>Fiscalizacion PEAS Carmela Carvajal</t>
  </si>
  <si>
    <t>51486</t>
  </si>
  <si>
    <t>51479</t>
  </si>
  <si>
    <t>Fisc. avance compromisos ambientales PTAS Panguipu</t>
  </si>
  <si>
    <t>51502</t>
  </si>
  <si>
    <t>Autocontrol Término medio</t>
  </si>
  <si>
    <t>14596</t>
  </si>
  <si>
    <t>Consumos presuntos</t>
  </si>
  <si>
    <t>14597</t>
  </si>
  <si>
    <t>PTOI Lluta</t>
  </si>
  <si>
    <t>63494</t>
  </si>
  <si>
    <t>PLanta PTOI Pago de Gómez</t>
  </si>
  <si>
    <t>63495</t>
  </si>
  <si>
    <t>Fiscalización Planta Estadio</t>
  </si>
  <si>
    <t>63496</t>
  </si>
  <si>
    <t>Funcionamiento de sondajes</t>
  </si>
  <si>
    <t>63497</t>
  </si>
  <si>
    <t>Fuentes Vulnerables Lluta</t>
  </si>
  <si>
    <t>14593</t>
  </si>
  <si>
    <t>Fuentes vulnerables ciudad</t>
  </si>
  <si>
    <t>14591</t>
  </si>
  <si>
    <t>Fuentes Vulnerables  Azapa ciudad</t>
  </si>
  <si>
    <t>14592</t>
  </si>
  <si>
    <t>FISCALIZACION PRESIONES</t>
  </si>
  <si>
    <t>63490</t>
  </si>
  <si>
    <t>Planes de desarrollo, inversión en suelos salinos</t>
  </si>
  <si>
    <t>63498</t>
  </si>
  <si>
    <t xml:space="preserve">Planes de desarrollo Reposición y conservación de </t>
  </si>
  <si>
    <t>63499</t>
  </si>
  <si>
    <t>Suelos salinos</t>
  </si>
  <si>
    <t>63487</t>
  </si>
  <si>
    <t>Funcionamiento de PEAS Chinchorro Sur</t>
  </si>
  <si>
    <t>14594</t>
  </si>
  <si>
    <t>Operación PEAS Jhon Wall</t>
  </si>
  <si>
    <t>PEAS Río San Jose</t>
  </si>
  <si>
    <t>63501</t>
  </si>
  <si>
    <t>Reposición y conservación redes aguas servidas</t>
  </si>
  <si>
    <t>63500</t>
  </si>
  <si>
    <t>Fiscalización PEAS Chinchorro Norte</t>
  </si>
  <si>
    <t>Medidor de Caudal Chinchorro Norte</t>
  </si>
  <si>
    <t>14598</t>
  </si>
  <si>
    <t>393;#389-SECTOR LAS MARIPOSAS</t>
  </si>
  <si>
    <t>Fiscalización Indexacion 15.10.21 Aguas San Pedro</t>
  </si>
  <si>
    <t>Fiscalización de grifos Aguas San Pedro</t>
  </si>
  <si>
    <t>18500</t>
  </si>
  <si>
    <t>Fiscalización de descarga de impulsión de PEAS</t>
  </si>
  <si>
    <t>18602</t>
  </si>
  <si>
    <t>26;#025-BULNES</t>
  </si>
  <si>
    <t>Fiscalización fuentes AP Bulnes</t>
  </si>
  <si>
    <t>18531</t>
  </si>
  <si>
    <t>Fiscalización Grifos Comuna de Bulnes</t>
  </si>
  <si>
    <t>18471</t>
  </si>
  <si>
    <t>Fiscalización PTAS Bulnes</t>
  </si>
  <si>
    <t>18473</t>
  </si>
  <si>
    <t>18507</t>
  </si>
  <si>
    <t>58;#056-CHILLAN</t>
  </si>
  <si>
    <t>18503</t>
  </si>
  <si>
    <t>Fiscalización nuevas fuentes AP Chillan</t>
  </si>
  <si>
    <t>18534</t>
  </si>
  <si>
    <t>Fiscalización Plan Incendio Estanque Norte Chillan</t>
  </si>
  <si>
    <t>18605</t>
  </si>
  <si>
    <t>Fiscalización Plan de Incendio Capatacion Superfic</t>
  </si>
  <si>
    <t>18606</t>
  </si>
  <si>
    <t>Fiscalización Plan de Incendio Estanque Suroriente</t>
  </si>
  <si>
    <t>18607</t>
  </si>
  <si>
    <t>Fiscalización Colectores 12 de frebrero chillan</t>
  </si>
  <si>
    <t>18469</t>
  </si>
  <si>
    <t>Fiscalización PEAs Hda San Agustin, Chillán</t>
  </si>
  <si>
    <t>16450</t>
  </si>
  <si>
    <t>Fiscalización Colectores de Villa Robinson Ramirez</t>
  </si>
  <si>
    <t>18498</t>
  </si>
  <si>
    <t>Fiscalización PEAS Don Martin, Chillan.</t>
  </si>
  <si>
    <t>18499</t>
  </si>
  <si>
    <t>Fiscalización colectores SAC 20587095</t>
  </si>
  <si>
    <t>18528</t>
  </si>
  <si>
    <t>Fiscalización PTAS Chillan</t>
  </si>
  <si>
    <t>18515</t>
  </si>
  <si>
    <t>Fiscalización plan de incendio 2021</t>
  </si>
  <si>
    <t>18483</t>
  </si>
  <si>
    <t>Fiscalización PTAS Cobquecura</t>
  </si>
  <si>
    <t>18518</t>
  </si>
  <si>
    <t>Fiscalización de Presiones Coelemu</t>
  </si>
  <si>
    <t>18488</t>
  </si>
  <si>
    <t>Fiscalizacion plan de incendio PEAS Coelemu</t>
  </si>
  <si>
    <t>18479</t>
  </si>
  <si>
    <t>Fiscalización plan de Incendio 2021</t>
  </si>
  <si>
    <t>18480</t>
  </si>
  <si>
    <t>67;#065-COIHUECO</t>
  </si>
  <si>
    <t>Fiscalización falla impulsión pozos productivos AP</t>
  </si>
  <si>
    <t>18504</t>
  </si>
  <si>
    <t>Fiscalización presiones distribución en Coihueco</t>
  </si>
  <si>
    <t>18505</t>
  </si>
  <si>
    <t>Fiscalización Presiones Coihueco</t>
  </si>
  <si>
    <t>18486</t>
  </si>
  <si>
    <t>Fiscalización de PEAS Coihueco</t>
  </si>
  <si>
    <t>18497</t>
  </si>
  <si>
    <t>Fiscalización PTAS Coihueco</t>
  </si>
  <si>
    <t>18474</t>
  </si>
  <si>
    <t>Fiscalizacion plan de Incendio PTAS Coihueco</t>
  </si>
  <si>
    <t>18604</t>
  </si>
  <si>
    <t>97;#095-EL CARMEN</t>
  </si>
  <si>
    <t>Fiscalización fuentes AP El Carmen</t>
  </si>
  <si>
    <t>18520</t>
  </si>
  <si>
    <t>Fiscalización presiones en El Carmen</t>
  </si>
  <si>
    <t>18517</t>
  </si>
  <si>
    <t>Fiscalización PTAS El Carmen</t>
  </si>
  <si>
    <t>18511</t>
  </si>
  <si>
    <t>Fiscalizacion Plan de Incendio PTAS El Carmen</t>
  </si>
  <si>
    <t>18494</t>
  </si>
  <si>
    <t>212;#209-NINHUE</t>
  </si>
  <si>
    <t>Fiscalizacion plan de incendio PEAP y Capt Ninhue</t>
  </si>
  <si>
    <t>18484</t>
  </si>
  <si>
    <t>232;#228-PEMUCO</t>
  </si>
  <si>
    <t>Fiscalizacion de Grifos em Pemuco</t>
  </si>
  <si>
    <t>18485</t>
  </si>
  <si>
    <t>Fiscalización PTAS Pemuco</t>
  </si>
  <si>
    <t>18525</t>
  </si>
  <si>
    <t>Fiscalización PTAS Pemuco tarifa DS 4</t>
  </si>
  <si>
    <t>18535</t>
  </si>
  <si>
    <t>Fiscalización de Plan de Incendio en PTAS Pemuco</t>
  </si>
  <si>
    <t>18493</t>
  </si>
  <si>
    <t>243;#239-PINTO</t>
  </si>
  <si>
    <t>Fiscalización presiones Pinto</t>
  </si>
  <si>
    <t>18496</t>
  </si>
  <si>
    <t>Fiscalización interconexión Quillon Florida</t>
  </si>
  <si>
    <t>18524</t>
  </si>
  <si>
    <t>Fiscalización producción AP incendio forestal</t>
  </si>
  <si>
    <t>18533</t>
  </si>
  <si>
    <t>Fiscalización de Presiones Quillón.</t>
  </si>
  <si>
    <t>9705</t>
  </si>
  <si>
    <t>18495</t>
  </si>
  <si>
    <t>Fiscalización PTAS Quillón</t>
  </si>
  <si>
    <t>18501</t>
  </si>
  <si>
    <t>18506</t>
  </si>
  <si>
    <t>18512</t>
  </si>
  <si>
    <t>Fiscalización Plan de Incendio PTAS Quillon</t>
  </si>
  <si>
    <t>18492</t>
  </si>
  <si>
    <t>Fiscalización falla impulsión Quirihue</t>
  </si>
  <si>
    <t>16449</t>
  </si>
  <si>
    <t>Plan de Incendio 2021</t>
  </si>
  <si>
    <t>18477</t>
  </si>
  <si>
    <t>18478</t>
  </si>
  <si>
    <t>18481</t>
  </si>
  <si>
    <t>Fiscalización de Presiones Quirihue</t>
  </si>
  <si>
    <t>18489</t>
  </si>
  <si>
    <t>Fiscalización PTAS Quirihue</t>
  </si>
  <si>
    <t>18519</t>
  </si>
  <si>
    <t>307;#303-SAN CARLOS</t>
  </si>
  <si>
    <t>Fiscalización fuentes productivas AP en San Carlos</t>
  </si>
  <si>
    <t>18502</t>
  </si>
  <si>
    <t>Fiscalización PTAS San Carlos.</t>
  </si>
  <si>
    <t>18475</t>
  </si>
  <si>
    <t>314;#310-SAN IGNACIO</t>
  </si>
  <si>
    <t>Fiscalización presiones en San Ignacio</t>
  </si>
  <si>
    <t>18527</t>
  </si>
  <si>
    <t>Fiscalización PTAS San Ignacio</t>
  </si>
  <si>
    <t>18526</t>
  </si>
  <si>
    <t>327;#323-SANTA CLARA</t>
  </si>
  <si>
    <t>Fiscalizacion funtes AP Santa Clara</t>
  </si>
  <si>
    <t>18509</t>
  </si>
  <si>
    <t>Fiscalizacion Plan de incendio PTAP Santa Clara</t>
  </si>
  <si>
    <t>18490</t>
  </si>
  <si>
    <t>Fiscalización presiones Santa Clara</t>
  </si>
  <si>
    <t>18516</t>
  </si>
  <si>
    <t>Fiscalización PTAS Santa Clara</t>
  </si>
  <si>
    <t>18508</t>
  </si>
  <si>
    <t>Fiscalizacion de Plan de Incendio PTAS Santa Clara</t>
  </si>
  <si>
    <t>18491</t>
  </si>
  <si>
    <t>369;#362-YUNGAY</t>
  </si>
  <si>
    <t>Fiscalización presiones en Yungay</t>
  </si>
  <si>
    <t>18521</t>
  </si>
  <si>
    <t>Fiscalización PEAS en Yungay</t>
  </si>
  <si>
    <t>18522</t>
  </si>
  <si>
    <t>Fiscalización PTAS Yungay</t>
  </si>
  <si>
    <t>18510</t>
  </si>
  <si>
    <t>371;#364-ÑIPAS</t>
  </si>
  <si>
    <t>Fiscalización de Presiones Ñipas</t>
  </si>
  <si>
    <t>4089</t>
  </si>
  <si>
    <t>18487</t>
  </si>
  <si>
    <t>Fiscalización a Maltexco S.A.</t>
  </si>
  <si>
    <t>2811</t>
  </si>
  <si>
    <t>817</t>
  </si>
  <si>
    <t>Instrucción a Aguas Andinas sobre olores molestos</t>
  </si>
  <si>
    <t>3528</t>
  </si>
  <si>
    <t>Fiscalización a Copec Santo Domingo</t>
  </si>
  <si>
    <t>821</t>
  </si>
  <si>
    <t>Fiscalización a Unimarc Santo Domingo</t>
  </si>
  <si>
    <t>822</t>
  </si>
  <si>
    <t>Fiscalización a Club Santa María del Mar</t>
  </si>
  <si>
    <t>823</t>
  </si>
  <si>
    <t>PTAS PICHILEMU 2021</t>
  </si>
  <si>
    <t>Fiscalización a Mall Power Center</t>
  </si>
  <si>
    <t>825</t>
  </si>
  <si>
    <t>Fiscalización a Hospital de Melipilla</t>
  </si>
  <si>
    <t>824</t>
  </si>
  <si>
    <t>404;#000-TODAS</t>
  </si>
  <si>
    <t>Continuidad AP 2020 (Según protocolo PR_13)</t>
  </si>
  <si>
    <t>63651</t>
  </si>
  <si>
    <t xml:space="preserve">Continuidad AS - Colectores 2020 (Según protocolo </t>
  </si>
  <si>
    <t>63649</t>
  </si>
  <si>
    <t>Continuidad AS - UD 2020 (Según protocolo PR_13)</t>
  </si>
  <si>
    <t>63650</t>
  </si>
  <si>
    <t>43;#041-CASABLANCA</t>
  </si>
  <si>
    <t>62494</t>
  </si>
  <si>
    <t>20102021minuta</t>
  </si>
  <si>
    <t>Plan Incendio</t>
  </si>
  <si>
    <t>52931</t>
  </si>
  <si>
    <t>Denuncia de olores villa Los Jardines</t>
  </si>
  <si>
    <t>Fiscalización auditoria PTAS Barrio Industrial</t>
  </si>
  <si>
    <t>50759</t>
  </si>
  <si>
    <t>Fiscaliza Grtifos Copiapó seguimiento Ord 187</t>
  </si>
  <si>
    <t>52735</t>
  </si>
  <si>
    <t>Seguimiento grifos Carampangue</t>
  </si>
  <si>
    <t>1340</t>
  </si>
  <si>
    <t>51336</t>
  </si>
  <si>
    <t>Seguimiento fiscalización PEAS teniente Merino</t>
  </si>
  <si>
    <t>4249</t>
  </si>
  <si>
    <t>51409</t>
  </si>
  <si>
    <t>Seguimiento colectores Dichato</t>
  </si>
  <si>
    <t>1142</t>
  </si>
  <si>
    <t>51408</t>
  </si>
  <si>
    <t>seguimiento fiscalización de grifos Hualqui</t>
  </si>
  <si>
    <t>845</t>
  </si>
  <si>
    <t>51405</t>
  </si>
  <si>
    <t>126;#124-HUEPIL</t>
  </si>
  <si>
    <t>seguimiento presiones Huepil</t>
  </si>
  <si>
    <t>51411</t>
  </si>
  <si>
    <t>Seguimiento grifos Los Álamos</t>
  </si>
  <si>
    <t>51345</t>
  </si>
  <si>
    <t>Sistema distribución Alto Bonito</t>
  </si>
  <si>
    <t>52042</t>
  </si>
  <si>
    <t>Biodiversa</t>
  </si>
  <si>
    <t>Nestlé Chile S.A.</t>
  </si>
  <si>
    <t>Monsanto Chile S.A.</t>
  </si>
  <si>
    <t>SISS: Estudios e Investigaciones al 31diciembre</t>
  </si>
  <si>
    <t>Concepto Presupuestario</t>
  </si>
  <si>
    <t>Monto Pagado al 31dic2021</t>
  </si>
  <si>
    <t xml:space="preserve">PROYES INGENIERIA LTDA., R.E.189  Modificación contrato de estudio Determinación de tarifas aplicación art 12A </t>
  </si>
  <si>
    <t>SGS SIGA INGENIERIA, R.E.1733 Determinación de tarifas 2021-2026 empresas Coopagua, ESSSI-Labranza, ESSSI-</t>
  </si>
  <si>
    <t xml:space="preserve">ICNOVA SPA, R.E.2029 Determinación rotura y reposición de pavimentos empresas ESSAL, ESSBIO,NuevoSur, Aguas del </t>
  </si>
  <si>
    <t xml:space="preserve">ECONOMIXTA, R.E.313 Modificación contrato estudio Levantamiento base de transacciones de derechos de agua </t>
  </si>
  <si>
    <t xml:space="preserve"> CG INGENIERIA LTDA., R.E.1584 Dimensionamiento y valorización E.S. de ESSBIO, ESSAL, Aguas del Valle, Aguas </t>
  </si>
  <si>
    <t xml:space="preserve">T&amp;T CONSULTORES, R.E.2097 Determinación de Gastos y Otras Inversiones VII Proceso de Fijación Tarifaria para las </t>
  </si>
  <si>
    <t xml:space="preserve"> TYPSA CHILE, R.E.1979 Determinación de Tarifas 2021-2026 Empresa Aguas Patagonia de Aysén</t>
  </si>
  <si>
    <t xml:space="preserve">UNIVERSIDAD DE CHILE, R.E.1966 Determinación de Demanda VII proceso de Fijación Tarifaria para las empresas </t>
  </si>
  <si>
    <t xml:space="preserve"> TYPSA CHILE, R.E.1851 Determinación precios unitarios Aguas San Pedro, ESSAL, ESSBIO, Nuevo Sur, Aguas del Valle, </t>
  </si>
  <si>
    <t xml:space="preserve">SCL- ECONOMETRIC, R.E.1848 Determinación del Valor de los Derechos de Agua de las empresas, Coopagua, Nuevosur </t>
  </si>
  <si>
    <t xml:space="preserve">ECONOMIXTA CONSULTORES, R.E. 1741 Determinación del valor de derechos de agua de empresas ESSAL, Aguas del Valle </t>
  </si>
  <si>
    <t xml:space="preserve">TYPSA CHILE, R.E.1690 Determinación de Precios Unitarios - Tarifas 2020 - 2025 - Empresas Aguas Andinas, Aguas </t>
  </si>
  <si>
    <t xml:space="preserve">INSTITUTO DE SISTEMAS COMPLEJOS DE INGENIERIA, R.E.1662 Determinación de Gastos e Inversiones en Tecnologías </t>
  </si>
  <si>
    <t xml:space="preserve">GDO CONSULTORES, R.E.1649 Determinación de Precios de Terrenos, Servidumbres y Costos de Arriendo de Oficinas y </t>
  </si>
  <si>
    <t xml:space="preserve">RCOF CONSULTORES, R.E.1496Determinación de Precios de Terrenos, Servidumbres y Costos de Arriendo de Oficinas y </t>
  </si>
  <si>
    <t xml:space="preserve"> AKROS INGENIERIA, Dimensionamiento y Valorización Plantas de Tratamiento de Aguas Servidas Aguas Andinas, </t>
  </si>
  <si>
    <t xml:space="preserve">PROYES INGENIERIA LTDA., R.E.670 Determinación de tarifas aplicación de art.12A componente adicional empresas </t>
  </si>
  <si>
    <t xml:space="preserve"> AKROS INGENIERIA, Estudio de PTAS para proceso de fijación tarifaria de la empresa ESSI S.A.-Sector costa Chinquío</t>
  </si>
  <si>
    <t xml:space="preserve"> JAIME ARTIGAS, R.E.2259 Asesoria especializada para la elaboración del documento de defensa sobre discrepancias </t>
  </si>
  <si>
    <t xml:space="preserve"> MARIA ZEPEDA, R.E. 2118 Revisión de documentos a presentar ante comisión de expertos discrepancia de tarifas</t>
  </si>
  <si>
    <t xml:space="preserve">PROYES INGENIERIA LTDA, R.E.2386 Asesoría especializada para el análisis y actualización de resultados </t>
  </si>
  <si>
    <t>SANTIBAÑEZ Y ARTIGAS LTDA., R.E.2433 Implementación segunda etapa tarificación SSR</t>
  </si>
  <si>
    <t>ICNOVA SPA, Revisión de planes de desarrollo de Aguas del Altiplano S.A.</t>
  </si>
  <si>
    <t xml:space="preserve"> PROYECTOS Y ESTUDIOS DE INGENIERIA LIMITADA, Revisión de PLanes de Desarrollo de Aguas del Valle S.A.</t>
  </si>
  <si>
    <t>CENTRO DE MICRODATOS U. DE CHILE, R.E.2634 Estudio Revisión anual SIFAC y PR019</t>
  </si>
  <si>
    <t xml:space="preserve">T &amp; T CONSULTORIA LTDA., R.E.2784 Etapa I Puesta en marcha nuevo plan de cuentsa urbano sector urbano y </t>
  </si>
  <si>
    <t xml:space="preserve">MARIA SOLEDAD ZEPEDA NIEME, R.E.3081 Asesoría especializada para revisión de solicitud de Aguas Andinas de </t>
  </si>
  <si>
    <t xml:space="preserve"> GUERNICA CONSULTORES S.A., Estudio percepción de clientes 2020</t>
  </si>
  <si>
    <t xml:space="preserve">INECON S.A., estudio Factibilidad técnica y legal de implementar proyectos de reutilización de aguas servidas del </t>
  </si>
  <si>
    <t xml:space="preserve"> VICENTE JANDER PALMA, R.E.2019 Elaboración de series de datos históricas con información relevante del sector </t>
  </si>
  <si>
    <t>EDUARDO ALARCON MARTINEZ, Definición de estándares en Plantas de Tratamiento de Agua Potable</t>
  </si>
  <si>
    <t>GUERNICA CONSULTORES S.A., Estudio percepción de clientes 2021</t>
  </si>
  <si>
    <t xml:space="preserve"> ELIZABETH ECHEVERRIA, R.E.2487 Estudio de la norma Nch409, estándares internacionales símiles, cuantificación de </t>
  </si>
  <si>
    <t>INSTITUTO NACIONAL DE NORMALIZACION, R.E.2850 Elaboración de 4 normas chilenas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</si>
</sst>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Segoe UI"/>
      <family val="2"/>
      <charset val="1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9"/>
      <name val="Arial"/>
      <family val="2"/>
    </font>
    <font>
      <sz val="11"/>
      <name val="Calibri"/>
      <family val="2"/>
      <scheme val="minor"/>
    </font>
    <font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0" borderId="1" xfId="0" quotePrefix="1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164" fontId="0" fillId="0" borderId="0" xfId="0" applyNumberFormat="1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4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quotePrefix="1" applyFont="1" applyBorder="1" applyAlignment="1">
      <alignment horizontal="left" vertical="top"/>
    </xf>
    <xf numFmtId="0" fontId="11" fillId="6" borderId="1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11" fillId="6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10" fillId="0" borderId="1" xfId="0" applyFont="1" applyBorder="1" applyAlignment="1"/>
  </cellXfs>
  <cellStyles count="3">
    <cellStyle name="Normal" xfId="0" builtinId="0"/>
    <cellStyle name="Normal 2" xfId="1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42&amp;standAlone=true&amp;decorate=no&amp;readOnly=true&amp;userLocale=es');%20void(0);" TargetMode="External"/><Relationship Id="rId18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65&amp;standAlone=true&amp;decorate=no&amp;readOnly=true&amp;userLocale=es');%20void(0);" TargetMode="External"/><Relationship Id="rId26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777&amp;standAlone=true&amp;decorate=no&amp;readOnly=true&amp;userLocale=es');%20void(0);" TargetMode="External"/><Relationship Id="rId39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42&amp;standAlone=true&amp;decorate=no&amp;readOnly=true&amp;userLocale=es');%20void(0);" TargetMode="External"/><Relationship Id="rId21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88&amp;standAlone=true&amp;decorate=no&amp;readOnly=true&amp;userLocale=es');%20void(0);" TargetMode="External"/><Relationship Id="rId34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378&amp;standAlone=true&amp;decorate=no&amp;readOnly=true&amp;userLocale=es');%20void(0);" TargetMode="External"/><Relationship Id="rId42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48&amp;standAlone=true&amp;decorate=no&amp;readOnly=true&amp;userLocale=es');%20void(0);" TargetMode="External"/><Relationship Id="rId47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88&amp;standAlone=true&amp;decorate=no&amp;readOnly=true&amp;userLocale=es');%20void(0);" TargetMode="External"/><Relationship Id="rId50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659&amp;standAlone=true&amp;decorate=no&amp;readOnly=true&amp;userLocale=es');%20void(0);" TargetMode="External"/><Relationship Id="rId7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341&amp;standAlone=true&amp;decorate=no&amp;readOnly=true&amp;userLocale=es');%20void(0);" TargetMode="External"/><Relationship Id="rId2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129&amp;standAlone=true&amp;decorate=no&amp;readOnly=true&amp;userLocale=es');%20void(0);" TargetMode="External"/><Relationship Id="rId16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48&amp;standAlone=true&amp;decorate=no&amp;readOnly=true&amp;userLocale=es');%20void(0);" TargetMode="External"/><Relationship Id="rId29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133&amp;standAlone=true&amp;decorate=no&amp;readOnly=true&amp;userLocale=es');%20void(0);" TargetMode="External"/><Relationship Id="rId11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16&amp;standAlone=true&amp;decorate=no&amp;readOnly=true&amp;userLocale=es');%20void(0);" TargetMode="External"/><Relationship Id="rId24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659&amp;standAlone=true&amp;decorate=no&amp;readOnly=true&amp;userLocale=es');%20void(0);" TargetMode="External"/><Relationship Id="rId32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263&amp;standAlone=true&amp;decorate=no&amp;readOnly=true&amp;userLocale=es');%20void(0);" TargetMode="External"/><Relationship Id="rId37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16&amp;standAlone=true&amp;decorate=no&amp;readOnly=true&amp;userLocale=es');%20void(0);" TargetMode="External"/><Relationship Id="rId40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44&amp;standAlone=true&amp;decorate=no&amp;readOnly=true&amp;userLocale=es');%20void(0);" TargetMode="External"/><Relationship Id="rId45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69&amp;standAlone=true&amp;decorate=no&amp;readOnly=true&amp;userLocale=es');%20void(0);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202&amp;standAlone=true&amp;decorate=no&amp;readOnly=true&amp;userLocale=es');%20void(0);" TargetMode="External"/><Relationship Id="rId10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15&amp;standAlone=true&amp;decorate=no&amp;readOnly=true&amp;userLocale=es');%20void(0);" TargetMode="External"/><Relationship Id="rId19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69&amp;standAlone=true&amp;decorate=no&amp;readOnly=true&amp;userLocale=es');%20void(0);" TargetMode="External"/><Relationship Id="rId31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202&amp;standAlone=true&amp;decorate=no&amp;readOnly=true&amp;userLocale=es');%20void(0);" TargetMode="External"/><Relationship Id="rId44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65&amp;standAlone=true&amp;decorate=no&amp;readOnly=true&amp;userLocale=es');%20void(0);" TargetMode="External"/><Relationship Id="rId52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777&amp;standAlone=true&amp;decorate=no&amp;readOnly=true&amp;userLocale=es');%20void(0);" TargetMode="External"/><Relationship Id="rId4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134&amp;standAlone=true&amp;decorate=no&amp;readOnly=true&amp;userLocale=es');%20void(0);" TargetMode="External"/><Relationship Id="rId9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14&amp;standAlone=true&amp;decorate=no&amp;readOnly=true&amp;userLocale=es');%20void(0);" TargetMode="External"/><Relationship Id="rId14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44&amp;standAlone=true&amp;decorate=no&amp;readOnly=true&amp;userLocale=es');%20void(0);" TargetMode="External"/><Relationship Id="rId22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99&amp;standAlone=true&amp;decorate=no&amp;readOnly=true&amp;userLocale=es');%20void(0);" TargetMode="External"/><Relationship Id="rId27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58&amp;standAlone=true&amp;decorate=no&amp;readOnly=true&amp;userLocale=es');%20void(0);" TargetMode="External"/><Relationship Id="rId30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134&amp;standAlone=true&amp;decorate=no&amp;readOnly=true&amp;userLocale=es');%20void(0);" TargetMode="External"/><Relationship Id="rId35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14&amp;standAlone=true&amp;decorate=no&amp;readOnly=true&amp;userLocale=es');%20void(0);" TargetMode="External"/><Relationship Id="rId43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64&amp;standAlone=true&amp;decorate=no&amp;readOnly=true&amp;userLocale=es');%20void(0);" TargetMode="External"/><Relationship Id="rId48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99&amp;standAlone=true&amp;decorate=no&amp;readOnly=true&amp;userLocale=es');%20void(0);" TargetMode="External"/><Relationship Id="rId8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378&amp;standAlone=true&amp;decorate=no&amp;readOnly=true&amp;userLocale=es');%20void(0);" TargetMode="External"/><Relationship Id="rId51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755&amp;standAlone=true&amp;decorate=no&amp;readOnly=true&amp;userLocale=es');%20void(0);" TargetMode="External"/><Relationship Id="rId3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133&amp;standAlone=true&amp;decorate=no&amp;readOnly=true&amp;userLocale=es');%20void(0);" TargetMode="External"/><Relationship Id="rId12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36&amp;standAlone=true&amp;decorate=no&amp;readOnly=true&amp;userLocale=es');%20void(0);" TargetMode="External"/><Relationship Id="rId17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64&amp;standAlone=true&amp;decorate=no&amp;readOnly=true&amp;userLocale=es');%20void(0);" TargetMode="External"/><Relationship Id="rId25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755&amp;standAlone=true&amp;decorate=no&amp;readOnly=true&amp;userLocale=es');%20void(0);" TargetMode="External"/><Relationship Id="rId33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341&amp;standAlone=true&amp;decorate=no&amp;readOnly=true&amp;userLocale=es');%20void(0);" TargetMode="External"/><Relationship Id="rId38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36&amp;standAlone=true&amp;decorate=no&amp;readOnly=true&amp;userLocale=es');%20void(0);" TargetMode="External"/><Relationship Id="rId46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81&amp;standAlone=true&amp;decorate=no&amp;readOnly=true&amp;userLocale=es');%20void(0);" TargetMode="External"/><Relationship Id="rId20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81&amp;standAlone=true&amp;decorate=no&amp;readOnly=true&amp;userLocale=es');%20void(0);" TargetMode="External"/><Relationship Id="rId41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45&amp;standAlone=true&amp;decorate=no&amp;readOnly=true&amp;userLocale=es');%20void(0);" TargetMode="External"/><Relationship Id="rId1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58&amp;standAlone=true&amp;decorate=no&amp;readOnly=true&amp;userLocale=es');%20void(0);" TargetMode="External"/><Relationship Id="rId6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263&amp;standAlone=true&amp;decorate=no&amp;readOnly=true&amp;userLocale=es');%20void(0);" TargetMode="External"/><Relationship Id="rId15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45&amp;standAlone=true&amp;decorate=no&amp;readOnly=true&amp;userLocale=es');%20void(0);" TargetMode="External"/><Relationship Id="rId23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582&amp;standAlone=true&amp;decorate=no&amp;readOnly=true&amp;userLocale=es');%20void(0);" TargetMode="External"/><Relationship Id="rId28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129&amp;standAlone=true&amp;decorate=no&amp;readOnly=true&amp;userLocale=es');%20void(0);" TargetMode="External"/><Relationship Id="rId36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15&amp;standAlone=true&amp;decorate=no&amp;readOnly=true&amp;userLocale=es');%20void(0);" TargetMode="External"/><Relationship Id="rId49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582&amp;standAlone=true&amp;decorate=no&amp;readOnly=true&amp;userLocale=es');%20void(0);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64&amp;standAlone=true&amp;decorate=no&amp;readOnly=true&amp;userLocale=es');%20void(0);" TargetMode="External"/><Relationship Id="rId3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134&amp;standAlone=true&amp;decorate=no&amp;readOnly=true&amp;userLocale=es');%20void(0);" TargetMode="External"/><Relationship Id="rId7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16&amp;standAlone=true&amp;decorate=no&amp;readOnly=true&amp;userLocale=es');%20void(0);" TargetMode="External"/><Relationship Id="rId2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133&amp;standAlone=true&amp;decorate=no&amp;readOnly=true&amp;userLocale=es');%20void(0);" TargetMode="External"/><Relationship Id="rId1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129&amp;standAlone=true&amp;decorate=no&amp;readOnly=true&amp;userLocale=es');%20void(0);" TargetMode="External"/><Relationship Id="rId6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15&amp;standAlone=true&amp;decorate=no&amp;readOnly=true&amp;userLocale=es');%20void(0);" TargetMode="External"/><Relationship Id="rId5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414&amp;standAlone=true&amp;decorate=no&amp;readOnly=true&amp;userLocale=es');%20void(0);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263&amp;standAlone=true&amp;decorate=no&amp;readOnly=true&amp;userLocale=es');%20void(0);" TargetMode="External"/><Relationship Id="rId9" Type="http://schemas.openxmlformats.org/officeDocument/2006/relationships/hyperlink" Target="javascript:window.open('https://sb.sigfe.gob.cl/jasperserver-pro/flow.html?_flowId=viewReportFlow&amp;reportUnit=/SIGFE2/Reportes/SB_PopUpComparativoCompromiso&amp;pp=u=iespinoza&amp;TITLETITULOREPORTE=Mayor%20Presupuestario%20-%20Compromiso%20Presupuestario&amp;TITLESUBTITULOREPORTE=1207%20Superintendencia%20de%20Servicios%20Sanitarios&amp;TITLETIPOMONEDAREPORTE=Nacional%20-%20Unidad&amp;TITLETITULOREPORTE2=Mayor%20Presupuestario&amp;ejercicio=2021&amp;unidad_ejecutora=1207&amp;expresion_valores=1&amp;fecha_desde=2021-01-01&amp;fecha_hasta=2021-12-31&amp;codigo_moneda=CLP&amp;ambiente=SIGFE2&amp;site=SB&amp;page=flow.html?_flowId=viewReportFlow&amp;server=https://sb.sigfe.gob.cl/jasperserver-pro/&amp;usuario=iespinoza&amp;proceso_funcionalidad=AFP&amp;folio=659&amp;standAlone=true&amp;decorate=no&amp;readOnly=true&amp;userLocale=es');%20void(0)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C3:J15"/>
  <sheetViews>
    <sheetView topLeftCell="C1" workbookViewId="0">
      <selection activeCell="E15" sqref="E15:H15"/>
    </sheetView>
  </sheetViews>
  <sheetFormatPr baseColWidth="10" defaultRowHeight="15" x14ac:dyDescent="0.25"/>
  <cols>
    <col min="3" max="3" width="63.140625" customWidth="1"/>
    <col min="4" max="4" width="23.7109375" customWidth="1"/>
    <col min="5" max="5" width="16.5703125" customWidth="1"/>
    <col min="6" max="8" width="16.5703125" style="3" customWidth="1"/>
    <col min="9" max="9" width="24.7109375" customWidth="1"/>
    <col min="10" max="10" width="21" customWidth="1"/>
  </cols>
  <sheetData>
    <row r="3" spans="3:10" ht="46.5" customHeight="1" x14ac:dyDescent="0.25">
      <c r="C3" s="4" t="s">
        <v>0</v>
      </c>
      <c r="D3" s="5" t="s">
        <v>7</v>
      </c>
      <c r="E3" s="5" t="s">
        <v>15</v>
      </c>
      <c r="F3" s="5" t="s">
        <v>155</v>
      </c>
      <c r="G3" s="5" t="s">
        <v>156</v>
      </c>
      <c r="H3" s="5" t="s">
        <v>157</v>
      </c>
      <c r="I3" s="5" t="s">
        <v>8</v>
      </c>
      <c r="J3" s="5" t="s">
        <v>15</v>
      </c>
    </row>
    <row r="4" spans="3:10" x14ac:dyDescent="0.25">
      <c r="C4" s="1" t="s">
        <v>1</v>
      </c>
      <c r="D4" s="7">
        <v>20</v>
      </c>
      <c r="E4" s="7">
        <v>20</v>
      </c>
      <c r="F4" s="7">
        <v>20</v>
      </c>
      <c r="G4" s="7">
        <v>20</v>
      </c>
      <c r="H4" s="7">
        <v>20</v>
      </c>
      <c r="I4" s="1"/>
      <c r="J4" s="1"/>
    </row>
    <row r="5" spans="3:10" x14ac:dyDescent="0.25">
      <c r="C5" s="1" t="s">
        <v>2</v>
      </c>
      <c r="D5" s="7">
        <v>218</v>
      </c>
      <c r="E5" s="8">
        <v>199</v>
      </c>
      <c r="F5" s="8">
        <v>210</v>
      </c>
      <c r="G5" s="8">
        <v>210</v>
      </c>
      <c r="H5" s="8">
        <v>217</v>
      </c>
      <c r="I5" s="2"/>
      <c r="J5" s="2"/>
    </row>
    <row r="6" spans="3:10" x14ac:dyDescent="0.25">
      <c r="C6" s="1" t="s">
        <v>3</v>
      </c>
      <c r="D6" s="7"/>
      <c r="E6" s="7"/>
      <c r="F6" s="7"/>
      <c r="G6" s="7"/>
      <c r="H6" s="7"/>
      <c r="I6" s="1"/>
      <c r="J6" s="1"/>
    </row>
    <row r="7" spans="3:10" x14ac:dyDescent="0.25">
      <c r="C7" s="1" t="s">
        <v>4</v>
      </c>
      <c r="D7" s="7">
        <v>2</v>
      </c>
      <c r="E7" s="7"/>
      <c r="F7" s="7"/>
      <c r="G7" s="7"/>
      <c r="H7" s="7"/>
      <c r="I7" s="6"/>
      <c r="J7" s="6"/>
    </row>
    <row r="8" spans="3:10" x14ac:dyDescent="0.25">
      <c r="C8" s="1" t="s">
        <v>9</v>
      </c>
      <c r="D8" s="9"/>
      <c r="E8" s="7"/>
      <c r="F8" s="7"/>
      <c r="G8" s="7"/>
      <c r="H8" s="7"/>
      <c r="I8" s="6"/>
      <c r="J8" s="6"/>
    </row>
    <row r="9" spans="3:10" s="3" customFormat="1" x14ac:dyDescent="0.25">
      <c r="C9" s="1" t="s">
        <v>10</v>
      </c>
      <c r="D9" s="9"/>
      <c r="E9" s="7"/>
      <c r="F9" s="7"/>
      <c r="G9" s="7"/>
      <c r="H9" s="7"/>
      <c r="I9" s="6"/>
      <c r="J9" s="6"/>
    </row>
    <row r="10" spans="3:10" x14ac:dyDescent="0.25">
      <c r="C10" s="1" t="s">
        <v>5</v>
      </c>
      <c r="D10" s="10"/>
      <c r="E10" s="7"/>
      <c r="F10" s="7"/>
      <c r="G10" s="7"/>
      <c r="H10" s="7"/>
      <c r="I10" s="6"/>
      <c r="J10" s="6"/>
    </row>
    <row r="11" spans="3:10" x14ac:dyDescent="0.25">
      <c r="C11" s="1" t="s">
        <v>6</v>
      </c>
      <c r="D11" s="9"/>
      <c r="E11" s="7"/>
      <c r="F11" s="7"/>
      <c r="G11" s="7"/>
      <c r="H11" s="7"/>
      <c r="I11" s="6"/>
      <c r="J11" s="6"/>
    </row>
    <row r="12" spans="3:10" x14ac:dyDescent="0.25">
      <c r="C12" s="6" t="s">
        <v>11</v>
      </c>
      <c r="D12" s="10">
        <v>14315</v>
      </c>
      <c r="E12" s="7"/>
      <c r="F12" s="7">
        <v>143</v>
      </c>
      <c r="G12" s="7">
        <v>1913</v>
      </c>
      <c r="H12" s="7">
        <f>4429-G12-F12</f>
        <v>2373</v>
      </c>
      <c r="I12" s="1"/>
      <c r="J12" s="1"/>
    </row>
    <row r="13" spans="3:10" x14ac:dyDescent="0.25">
      <c r="C13" s="6" t="s">
        <v>12</v>
      </c>
      <c r="D13" s="7">
        <v>115197</v>
      </c>
      <c r="E13" s="7">
        <v>4574</v>
      </c>
      <c r="F13" s="7">
        <v>6734</v>
      </c>
      <c r="G13" s="7">
        <v>9701</v>
      </c>
      <c r="H13" s="7">
        <f>+(1801+36749)-G13-F13-E13</f>
        <v>17541</v>
      </c>
      <c r="I13" s="1"/>
      <c r="J13" s="1"/>
    </row>
    <row r="14" spans="3:10" x14ac:dyDescent="0.25">
      <c r="C14" s="6" t="s">
        <v>13</v>
      </c>
      <c r="D14" s="7">
        <v>19821</v>
      </c>
      <c r="E14" s="7"/>
      <c r="F14" s="7">
        <v>6860</v>
      </c>
      <c r="G14" s="7">
        <v>5500</v>
      </c>
      <c r="H14" s="7">
        <f>18819-G14-F14</f>
        <v>6459</v>
      </c>
      <c r="I14" s="1"/>
      <c r="J14" s="1"/>
    </row>
    <row r="15" spans="3:10" x14ac:dyDescent="0.25">
      <c r="C15" s="6" t="s">
        <v>14</v>
      </c>
      <c r="D15" s="7">
        <v>2443004</v>
      </c>
      <c r="E15" s="7">
        <v>188731</v>
      </c>
      <c r="F15" s="7">
        <v>503327</v>
      </c>
      <c r="G15" s="7">
        <v>417732</v>
      </c>
      <c r="H15" s="7">
        <f>2082670-G15-F15-E15</f>
        <v>972880</v>
      </c>
      <c r="I15" s="1"/>
      <c r="J15" s="1"/>
    </row>
  </sheetData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workbookViewId="0">
      <selection sqref="A1:E73"/>
    </sheetView>
  </sheetViews>
  <sheetFormatPr baseColWidth="10" defaultRowHeight="15" x14ac:dyDescent="0.25"/>
  <cols>
    <col min="1" max="1" width="11.42578125" style="3"/>
    <col min="2" max="2" width="33.5703125" style="3" customWidth="1"/>
    <col min="3" max="3" width="21.42578125" style="3" customWidth="1"/>
    <col min="4" max="4" width="17.42578125" style="3" customWidth="1"/>
    <col min="5" max="5" width="12.7109375" style="3" bestFit="1" customWidth="1"/>
    <col min="6" max="6" width="16.28515625" style="3" customWidth="1"/>
    <col min="7" max="7" width="14" style="3" customWidth="1"/>
    <col min="8" max="16384" width="11.42578125" style="3"/>
  </cols>
  <sheetData>
    <row r="1" spans="1:5" x14ac:dyDescent="0.25">
      <c r="A1" s="11" t="s">
        <v>2021</v>
      </c>
    </row>
    <row r="2" spans="1:5" ht="24" x14ac:dyDescent="0.25">
      <c r="A2" s="34" t="s">
        <v>16</v>
      </c>
      <c r="B2" s="34" t="s">
        <v>17</v>
      </c>
      <c r="C2" s="34" t="s">
        <v>2022</v>
      </c>
      <c r="D2" s="34" t="s">
        <v>98</v>
      </c>
      <c r="E2" s="34" t="s">
        <v>2023</v>
      </c>
    </row>
    <row r="3" spans="1:5" ht="36" x14ac:dyDescent="0.25">
      <c r="A3" s="27">
        <v>58</v>
      </c>
      <c r="B3" s="26" t="s">
        <v>30</v>
      </c>
      <c r="C3" s="26" t="s">
        <v>22</v>
      </c>
      <c r="D3" s="28">
        <f>1198444+114661</f>
        <v>1313105</v>
      </c>
      <c r="E3" s="28">
        <f>1198444+114661</f>
        <v>1313105</v>
      </c>
    </row>
    <row r="4" spans="1:5" ht="36" x14ac:dyDescent="0.25">
      <c r="A4" s="31">
        <v>129</v>
      </c>
      <c r="B4" s="30" t="s">
        <v>21</v>
      </c>
      <c r="C4" s="30" t="s">
        <v>22</v>
      </c>
      <c r="D4" s="32">
        <v>11228836</v>
      </c>
      <c r="E4" s="32">
        <v>11228836</v>
      </c>
    </row>
    <row r="5" spans="1:5" ht="36" x14ac:dyDescent="0.25">
      <c r="A5" s="31">
        <v>133</v>
      </c>
      <c r="B5" s="30" t="s">
        <v>23</v>
      </c>
      <c r="C5" s="30" t="s">
        <v>22</v>
      </c>
      <c r="D5" s="32">
        <f>16691240+211097</f>
        <v>16902337</v>
      </c>
      <c r="E5" s="32">
        <f>16691240+211097</f>
        <v>16902337</v>
      </c>
    </row>
    <row r="6" spans="1:5" ht="36" x14ac:dyDescent="0.25">
      <c r="A6" s="31">
        <v>134</v>
      </c>
      <c r="B6" s="30" t="s">
        <v>24</v>
      </c>
      <c r="C6" s="30" t="s">
        <v>22</v>
      </c>
      <c r="D6" s="32">
        <v>64925645</v>
      </c>
      <c r="E6" s="32">
        <v>64925645</v>
      </c>
    </row>
    <row r="7" spans="1:5" ht="36" x14ac:dyDescent="0.25">
      <c r="A7" s="31">
        <v>202</v>
      </c>
      <c r="B7" s="30" t="s">
        <v>25</v>
      </c>
      <c r="C7" s="30" t="s">
        <v>22</v>
      </c>
      <c r="D7" s="32">
        <f>65000000-17786</f>
        <v>64982214</v>
      </c>
      <c r="E7" s="32">
        <f>65000000-17786</f>
        <v>64982214</v>
      </c>
    </row>
    <row r="8" spans="1:5" ht="36" x14ac:dyDescent="0.25">
      <c r="A8" s="31">
        <v>263</v>
      </c>
      <c r="B8" s="30" t="s">
        <v>100</v>
      </c>
      <c r="C8" s="30" t="s">
        <v>22</v>
      </c>
      <c r="D8" s="32">
        <v>14082250</v>
      </c>
      <c r="E8" s="32">
        <v>14082250</v>
      </c>
    </row>
    <row r="9" spans="1:5" ht="36" x14ac:dyDescent="0.25">
      <c r="A9" s="31">
        <v>341</v>
      </c>
      <c r="B9" s="30" t="s">
        <v>101</v>
      </c>
      <c r="C9" s="30" t="s">
        <v>22</v>
      </c>
      <c r="D9" s="32">
        <v>20913680</v>
      </c>
      <c r="E9" s="32">
        <v>20913680</v>
      </c>
    </row>
    <row r="10" spans="1:5" ht="48" x14ac:dyDescent="0.25">
      <c r="A10" s="31">
        <v>378</v>
      </c>
      <c r="B10" s="30" t="s">
        <v>160</v>
      </c>
      <c r="C10" s="30" t="s">
        <v>22</v>
      </c>
      <c r="D10" s="32">
        <v>18000000</v>
      </c>
      <c r="E10" s="32">
        <v>18000000</v>
      </c>
    </row>
    <row r="11" spans="1:5" ht="36" x14ac:dyDescent="0.25">
      <c r="A11" s="31">
        <v>414</v>
      </c>
      <c r="B11" s="30" t="s">
        <v>115</v>
      </c>
      <c r="C11" s="30" t="s">
        <v>22</v>
      </c>
      <c r="D11" s="32">
        <f>80241666-2</f>
        <v>80241664</v>
      </c>
      <c r="E11" s="32">
        <f>80241666-2</f>
        <v>80241664</v>
      </c>
    </row>
    <row r="12" spans="1:5" ht="36" x14ac:dyDescent="0.25">
      <c r="A12" s="31">
        <v>415</v>
      </c>
      <c r="B12" s="30" t="s">
        <v>116</v>
      </c>
      <c r="C12" s="30" t="s">
        <v>22</v>
      </c>
      <c r="D12" s="32">
        <v>8667680</v>
      </c>
      <c r="E12" s="32">
        <v>8667680</v>
      </c>
    </row>
    <row r="13" spans="1:5" ht="36" x14ac:dyDescent="0.25">
      <c r="A13" s="31">
        <v>416</v>
      </c>
      <c r="B13" s="30" t="s">
        <v>117</v>
      </c>
      <c r="C13" s="30" t="s">
        <v>22</v>
      </c>
      <c r="D13" s="32">
        <f>30868546-273606</f>
        <v>30594940</v>
      </c>
      <c r="E13" s="32">
        <f>30868546-273606</f>
        <v>30594940</v>
      </c>
    </row>
    <row r="14" spans="1:5" ht="36" x14ac:dyDescent="0.25">
      <c r="A14" s="31">
        <v>436</v>
      </c>
      <c r="B14" s="30" t="s">
        <v>118</v>
      </c>
      <c r="C14" s="30" t="s">
        <v>22</v>
      </c>
      <c r="D14" s="32">
        <v>9000000</v>
      </c>
      <c r="E14" s="32">
        <v>9000000</v>
      </c>
    </row>
    <row r="15" spans="1:5" ht="36" x14ac:dyDescent="0.25">
      <c r="A15" s="31">
        <v>442</v>
      </c>
      <c r="B15" s="30" t="s">
        <v>119</v>
      </c>
      <c r="C15" s="30" t="s">
        <v>22</v>
      </c>
      <c r="D15" s="32">
        <v>11900000</v>
      </c>
      <c r="E15" s="32">
        <v>11900000</v>
      </c>
    </row>
    <row r="16" spans="1:5" ht="36" x14ac:dyDescent="0.25">
      <c r="A16" s="31">
        <v>444</v>
      </c>
      <c r="B16" s="30" t="s">
        <v>120</v>
      </c>
      <c r="C16" s="30" t="s">
        <v>22</v>
      </c>
      <c r="D16" s="32">
        <v>29988000</v>
      </c>
      <c r="E16" s="32">
        <v>29988000</v>
      </c>
    </row>
    <row r="17" spans="1:5" ht="36" x14ac:dyDescent="0.25">
      <c r="A17" s="31">
        <v>445</v>
      </c>
      <c r="B17" s="30" t="s">
        <v>121</v>
      </c>
      <c r="C17" s="30" t="s">
        <v>22</v>
      </c>
      <c r="D17" s="32">
        <v>34540704</v>
      </c>
      <c r="E17" s="32">
        <v>34540704</v>
      </c>
    </row>
    <row r="18" spans="1:5" ht="36" x14ac:dyDescent="0.25">
      <c r="A18" s="31">
        <v>448</v>
      </c>
      <c r="B18" s="30" t="s">
        <v>122</v>
      </c>
      <c r="C18" s="30" t="s">
        <v>22</v>
      </c>
      <c r="D18" s="32">
        <v>21360000</v>
      </c>
      <c r="E18" s="32">
        <v>21360000</v>
      </c>
    </row>
    <row r="19" spans="1:5" ht="36" x14ac:dyDescent="0.25">
      <c r="A19" s="31">
        <v>464</v>
      </c>
      <c r="B19" s="30" t="s">
        <v>161</v>
      </c>
      <c r="C19" s="30" t="s">
        <v>22</v>
      </c>
      <c r="D19" s="32">
        <v>9895000</v>
      </c>
      <c r="E19" s="32">
        <v>9895000</v>
      </c>
    </row>
    <row r="20" spans="1:5" ht="36" x14ac:dyDescent="0.25">
      <c r="A20" s="31">
        <v>465</v>
      </c>
      <c r="B20" s="30" t="s">
        <v>123</v>
      </c>
      <c r="C20" s="30" t="s">
        <v>22</v>
      </c>
      <c r="D20" s="32">
        <v>58043346</v>
      </c>
      <c r="E20" s="32">
        <v>58043346</v>
      </c>
    </row>
    <row r="21" spans="1:5" ht="36" x14ac:dyDescent="0.25">
      <c r="A21" s="31">
        <v>469</v>
      </c>
      <c r="B21" s="30" t="s">
        <v>125</v>
      </c>
      <c r="C21" s="30" t="s">
        <v>22</v>
      </c>
      <c r="D21" s="32">
        <v>14300000</v>
      </c>
      <c r="E21" s="32">
        <v>14300000</v>
      </c>
    </row>
    <row r="22" spans="1:5" ht="36" x14ac:dyDescent="0.25">
      <c r="A22" s="31">
        <v>481</v>
      </c>
      <c r="B22" s="30" t="s">
        <v>127</v>
      </c>
      <c r="C22" s="30" t="s">
        <v>22</v>
      </c>
      <c r="D22" s="32">
        <v>38000000</v>
      </c>
      <c r="E22" s="32">
        <v>38000000</v>
      </c>
    </row>
    <row r="23" spans="1:5" ht="48" x14ac:dyDescent="0.25">
      <c r="A23" s="31">
        <v>488</v>
      </c>
      <c r="B23" s="30" t="s">
        <v>162</v>
      </c>
      <c r="C23" s="30" t="s">
        <v>22</v>
      </c>
      <c r="D23" s="32">
        <v>19957553</v>
      </c>
      <c r="E23" s="32">
        <v>19957553</v>
      </c>
    </row>
    <row r="24" spans="1:5" ht="48" x14ac:dyDescent="0.25">
      <c r="A24" s="31">
        <v>499</v>
      </c>
      <c r="B24" s="30" t="s">
        <v>163</v>
      </c>
      <c r="C24" s="30" t="s">
        <v>22</v>
      </c>
      <c r="D24" s="32">
        <v>30000000</v>
      </c>
      <c r="E24" s="32">
        <v>30000000</v>
      </c>
    </row>
    <row r="25" spans="1:5" ht="36" x14ac:dyDescent="0.25">
      <c r="A25" s="31">
        <v>582</v>
      </c>
      <c r="B25" s="30" t="s">
        <v>164</v>
      </c>
      <c r="C25" s="30" t="s">
        <v>22</v>
      </c>
      <c r="D25" s="32">
        <v>20000000</v>
      </c>
      <c r="E25" s="32">
        <v>20000000</v>
      </c>
    </row>
    <row r="26" spans="1:5" ht="36" x14ac:dyDescent="0.25">
      <c r="A26" s="31">
        <v>659</v>
      </c>
      <c r="B26" s="30" t="s">
        <v>128</v>
      </c>
      <c r="C26" s="30" t="s">
        <v>22</v>
      </c>
      <c r="D26" s="32">
        <f>19274773+606235</f>
        <v>19881008</v>
      </c>
      <c r="E26" s="32">
        <f>19274773+606235</f>
        <v>19881008</v>
      </c>
    </row>
    <row r="27" spans="1:5" ht="48" x14ac:dyDescent="0.25">
      <c r="A27" s="31">
        <v>755</v>
      </c>
      <c r="B27" s="30" t="s">
        <v>165</v>
      </c>
      <c r="C27" s="30" t="s">
        <v>22</v>
      </c>
      <c r="D27" s="32">
        <v>16800000</v>
      </c>
      <c r="E27" s="32">
        <v>16800000</v>
      </c>
    </row>
    <row r="28" spans="1:5" ht="48" x14ac:dyDescent="0.25">
      <c r="A28" s="31">
        <v>777</v>
      </c>
      <c r="B28" s="30" t="s">
        <v>166</v>
      </c>
      <c r="C28" s="30" t="s">
        <v>22</v>
      </c>
      <c r="D28" s="32">
        <v>20000000</v>
      </c>
      <c r="E28" s="32">
        <v>20000000</v>
      </c>
    </row>
    <row r="29" spans="1:5" ht="48" x14ac:dyDescent="0.25">
      <c r="A29" s="29">
        <v>1086</v>
      </c>
      <c r="B29" s="26" t="s">
        <v>167</v>
      </c>
      <c r="C29" s="26" t="s">
        <v>22</v>
      </c>
      <c r="D29" s="28">
        <v>2300000</v>
      </c>
      <c r="E29" s="28">
        <v>2300000</v>
      </c>
    </row>
    <row r="30" spans="1:5" ht="36" x14ac:dyDescent="0.25">
      <c r="A30" s="26">
        <v>43</v>
      </c>
      <c r="B30" s="26" t="s">
        <v>28</v>
      </c>
      <c r="C30" s="26" t="s">
        <v>18</v>
      </c>
      <c r="D30" s="35">
        <v>32000000</v>
      </c>
      <c r="E30" s="35">
        <v>32000000</v>
      </c>
    </row>
    <row r="31" spans="1:5" ht="36" x14ac:dyDescent="0.25">
      <c r="A31" s="26">
        <v>44</v>
      </c>
      <c r="B31" s="26" t="s">
        <v>29</v>
      </c>
      <c r="C31" s="26" t="s">
        <v>18</v>
      </c>
      <c r="D31" s="35">
        <v>75040000</v>
      </c>
      <c r="E31" s="35">
        <v>75040000</v>
      </c>
    </row>
    <row r="32" spans="1:5" ht="36" x14ac:dyDescent="0.25">
      <c r="A32" s="26">
        <v>81</v>
      </c>
      <c r="B32" s="26" t="s">
        <v>31</v>
      </c>
      <c r="C32" s="26" t="s">
        <v>18</v>
      </c>
      <c r="D32" s="35">
        <v>2696450</v>
      </c>
      <c r="E32" s="35">
        <v>2696450</v>
      </c>
    </row>
    <row r="33" spans="1:5" ht="36" x14ac:dyDescent="0.25">
      <c r="A33" s="26">
        <v>82</v>
      </c>
      <c r="B33" s="26" t="s">
        <v>32</v>
      </c>
      <c r="C33" s="26" t="s">
        <v>18</v>
      </c>
      <c r="D33" s="35">
        <v>3495250</v>
      </c>
      <c r="E33" s="35">
        <v>3495250</v>
      </c>
    </row>
    <row r="34" spans="1:5" ht="48" x14ac:dyDescent="0.25">
      <c r="A34" s="26">
        <v>90</v>
      </c>
      <c r="B34" s="26" t="s">
        <v>2024</v>
      </c>
      <c r="C34" s="26" t="s">
        <v>18</v>
      </c>
      <c r="D34" s="35">
        <v>11250000</v>
      </c>
      <c r="E34" s="35">
        <v>11250000</v>
      </c>
    </row>
    <row r="35" spans="1:5" ht="48" x14ac:dyDescent="0.25">
      <c r="A35" s="26">
        <v>112</v>
      </c>
      <c r="B35" s="26" t="s">
        <v>2025</v>
      </c>
      <c r="C35" s="26" t="s">
        <v>18</v>
      </c>
      <c r="D35" s="35">
        <v>51250000</v>
      </c>
      <c r="E35" s="35">
        <v>51250000</v>
      </c>
    </row>
    <row r="36" spans="1:5" ht="36" x14ac:dyDescent="0.25">
      <c r="A36" s="26">
        <v>113</v>
      </c>
      <c r="B36" s="26" t="s">
        <v>19</v>
      </c>
      <c r="C36" s="26" t="s">
        <v>18</v>
      </c>
      <c r="D36" s="35">
        <v>117000000</v>
      </c>
      <c r="E36" s="35">
        <v>117000000</v>
      </c>
    </row>
    <row r="37" spans="1:5" ht="48" x14ac:dyDescent="0.25">
      <c r="A37" s="26">
        <v>125</v>
      </c>
      <c r="B37" s="26" t="s">
        <v>2026</v>
      </c>
      <c r="C37" s="26" t="s">
        <v>18</v>
      </c>
      <c r="D37" s="35">
        <f>54956258-3335744-2617224</f>
        <v>49003290</v>
      </c>
      <c r="E37" s="35">
        <f>54956258-3335744-2617224</f>
        <v>49003290</v>
      </c>
    </row>
    <row r="38" spans="1:5" ht="36" x14ac:dyDescent="0.25">
      <c r="A38" s="26">
        <v>126</v>
      </c>
      <c r="B38" s="26" t="s">
        <v>20</v>
      </c>
      <c r="C38" s="26" t="s">
        <v>18</v>
      </c>
      <c r="D38" s="35">
        <v>108000000</v>
      </c>
      <c r="E38" s="35">
        <v>108000000</v>
      </c>
    </row>
    <row r="39" spans="1:5" ht="36" x14ac:dyDescent="0.25">
      <c r="A39" s="26">
        <v>135</v>
      </c>
      <c r="B39" s="26" t="s">
        <v>2027</v>
      </c>
      <c r="C39" s="26" t="s">
        <v>18</v>
      </c>
      <c r="D39" s="35">
        <f>31725154+1800000</f>
        <v>33525154</v>
      </c>
      <c r="E39" s="35">
        <f>31725154+1800000</f>
        <v>33525154</v>
      </c>
    </row>
    <row r="40" spans="1:5" ht="36" x14ac:dyDescent="0.25">
      <c r="A40" s="26">
        <v>140</v>
      </c>
      <c r="B40" s="26" t="s">
        <v>2028</v>
      </c>
      <c r="C40" s="26" t="s">
        <v>18</v>
      </c>
      <c r="D40" s="35">
        <f>12873559-1609196</f>
        <v>11264363</v>
      </c>
      <c r="E40" s="35">
        <f>12873559-1609196</f>
        <v>11264363</v>
      </c>
    </row>
    <row r="41" spans="1:5" ht="48" x14ac:dyDescent="0.25">
      <c r="A41" s="26">
        <v>141</v>
      </c>
      <c r="B41" s="26" t="s">
        <v>2029</v>
      </c>
      <c r="C41" s="26" t="s">
        <v>18</v>
      </c>
      <c r="D41" s="35">
        <f>99187500+1200000</f>
        <v>100387500</v>
      </c>
      <c r="E41" s="35">
        <f>99187500+1200000</f>
        <v>100387500</v>
      </c>
    </row>
    <row r="42" spans="1:5" ht="36" x14ac:dyDescent="0.25">
      <c r="A42" s="26">
        <v>142</v>
      </c>
      <c r="B42" s="26" t="s">
        <v>2030</v>
      </c>
      <c r="C42" s="26" t="s">
        <v>18</v>
      </c>
      <c r="D42" s="35">
        <v>78000000</v>
      </c>
      <c r="E42" s="35">
        <v>78000000</v>
      </c>
    </row>
    <row r="43" spans="1:5" ht="36" x14ac:dyDescent="0.25">
      <c r="A43" s="26">
        <v>143</v>
      </c>
      <c r="B43" s="26" t="s">
        <v>2031</v>
      </c>
      <c r="C43" s="26" t="s">
        <v>18</v>
      </c>
      <c r="D43" s="35">
        <f>37954282-4880943</f>
        <v>33073339</v>
      </c>
      <c r="E43" s="35">
        <f>37954282-4880943</f>
        <v>33073339</v>
      </c>
    </row>
    <row r="44" spans="1:5" ht="48" x14ac:dyDescent="0.25">
      <c r="A44" s="26">
        <v>144</v>
      </c>
      <c r="B44" s="26" t="s">
        <v>2032</v>
      </c>
      <c r="C44" s="26" t="s">
        <v>18</v>
      </c>
      <c r="D44" s="35">
        <f>132541504-12921305</f>
        <v>119620199</v>
      </c>
      <c r="E44" s="35">
        <f>132541504-12921305</f>
        <v>119620199</v>
      </c>
    </row>
    <row r="45" spans="1:5" ht="48" x14ac:dyDescent="0.25">
      <c r="A45" s="26">
        <v>145</v>
      </c>
      <c r="B45" s="26" t="s">
        <v>2033</v>
      </c>
      <c r="C45" s="26" t="s">
        <v>18</v>
      </c>
      <c r="D45" s="35">
        <f>30517285-1</f>
        <v>30517284</v>
      </c>
      <c r="E45" s="35">
        <f>30517285-1</f>
        <v>30517284</v>
      </c>
    </row>
    <row r="46" spans="1:5" ht="48" x14ac:dyDescent="0.25">
      <c r="A46" s="26">
        <v>146</v>
      </c>
      <c r="B46" s="26" t="s">
        <v>2034</v>
      </c>
      <c r="C46" s="26" t="s">
        <v>18</v>
      </c>
      <c r="D46" s="35">
        <v>15000000</v>
      </c>
      <c r="E46" s="35">
        <v>15000000</v>
      </c>
    </row>
    <row r="47" spans="1:5" ht="36" x14ac:dyDescent="0.25">
      <c r="A47" s="26">
        <v>147</v>
      </c>
      <c r="B47" s="26" t="s">
        <v>2035</v>
      </c>
      <c r="C47" s="26" t="s">
        <v>18</v>
      </c>
      <c r="D47" s="35">
        <v>2007600</v>
      </c>
      <c r="E47" s="35">
        <v>2007600</v>
      </c>
    </row>
    <row r="48" spans="1:5" ht="48" x14ac:dyDescent="0.25">
      <c r="A48" s="26">
        <v>148</v>
      </c>
      <c r="B48" s="26" t="s">
        <v>2036</v>
      </c>
      <c r="C48" s="26" t="s">
        <v>18</v>
      </c>
      <c r="D48" s="35">
        <v>59274332</v>
      </c>
      <c r="E48" s="35">
        <v>59274332</v>
      </c>
    </row>
    <row r="49" spans="1:5" ht="48" x14ac:dyDescent="0.25">
      <c r="A49" s="26">
        <v>149</v>
      </c>
      <c r="B49" s="26" t="s">
        <v>2037</v>
      </c>
      <c r="C49" s="26" t="s">
        <v>18</v>
      </c>
      <c r="D49" s="35">
        <f>14287000+140</f>
        <v>14287140</v>
      </c>
      <c r="E49" s="35">
        <f>14287000+140</f>
        <v>14287140</v>
      </c>
    </row>
    <row r="50" spans="1:5" ht="48" x14ac:dyDescent="0.25">
      <c r="A50" s="26">
        <v>150</v>
      </c>
      <c r="B50" s="26" t="s">
        <v>2038</v>
      </c>
      <c r="C50" s="26" t="s">
        <v>18</v>
      </c>
      <c r="D50" s="35">
        <f>35464325-4478000</f>
        <v>30986325</v>
      </c>
      <c r="E50" s="35">
        <f>35464325-4478000</f>
        <v>30986325</v>
      </c>
    </row>
    <row r="51" spans="1:5" ht="48" x14ac:dyDescent="0.25">
      <c r="A51" s="26">
        <v>151</v>
      </c>
      <c r="B51" s="26" t="s">
        <v>2039</v>
      </c>
      <c r="C51" s="26" t="s">
        <v>18</v>
      </c>
      <c r="D51" s="35">
        <f>59120000-2050000</f>
        <v>57070000</v>
      </c>
      <c r="E51" s="35">
        <f>59120000-2050000</f>
        <v>57070000</v>
      </c>
    </row>
    <row r="52" spans="1:5" ht="36" x14ac:dyDescent="0.25">
      <c r="A52" s="26">
        <v>256</v>
      </c>
      <c r="B52" s="26" t="s">
        <v>2040</v>
      </c>
      <c r="C52" s="26" t="s">
        <v>18</v>
      </c>
      <c r="D52" s="35">
        <v>29450000</v>
      </c>
      <c r="E52" s="35">
        <v>29450000</v>
      </c>
    </row>
    <row r="53" spans="1:5" ht="36" x14ac:dyDescent="0.25">
      <c r="A53" s="26">
        <v>466</v>
      </c>
      <c r="B53" s="26" t="s">
        <v>124</v>
      </c>
      <c r="C53" s="26" t="s">
        <v>18</v>
      </c>
      <c r="D53" s="35">
        <v>24500000</v>
      </c>
      <c r="E53" s="35">
        <v>24500000</v>
      </c>
    </row>
    <row r="54" spans="1:5" ht="36" x14ac:dyDescent="0.25">
      <c r="A54" s="26">
        <v>478</v>
      </c>
      <c r="B54" s="26" t="s">
        <v>126</v>
      </c>
      <c r="C54" s="26" t="s">
        <v>18</v>
      </c>
      <c r="D54" s="35">
        <v>6375000</v>
      </c>
      <c r="E54" s="35">
        <v>6375000</v>
      </c>
    </row>
    <row r="55" spans="1:5" ht="48" x14ac:dyDescent="0.25">
      <c r="A55" s="26">
        <v>548</v>
      </c>
      <c r="B55" s="26" t="s">
        <v>2041</v>
      </c>
      <c r="C55" s="26" t="s">
        <v>18</v>
      </c>
      <c r="D55" s="35">
        <f>2500000-500000</f>
        <v>2000000</v>
      </c>
      <c r="E55" s="35">
        <f>2500000-500000</f>
        <v>2000000</v>
      </c>
    </row>
    <row r="56" spans="1:5" ht="48" x14ac:dyDescent="0.25">
      <c r="A56" s="26">
        <v>720</v>
      </c>
      <c r="B56" s="26" t="s">
        <v>2042</v>
      </c>
      <c r="C56" s="26" t="s">
        <v>18</v>
      </c>
      <c r="D56" s="35">
        <v>8500000</v>
      </c>
      <c r="E56" s="35">
        <v>8500000</v>
      </c>
    </row>
    <row r="57" spans="1:5" ht="36" x14ac:dyDescent="0.25">
      <c r="A57" s="26">
        <v>721</v>
      </c>
      <c r="B57" s="26" t="s">
        <v>2043</v>
      </c>
      <c r="C57" s="26" t="s">
        <v>18</v>
      </c>
      <c r="D57" s="35">
        <v>5100000</v>
      </c>
      <c r="E57" s="35">
        <v>5100000</v>
      </c>
    </row>
    <row r="58" spans="1:5" ht="36" x14ac:dyDescent="0.25">
      <c r="A58" s="26">
        <v>744</v>
      </c>
      <c r="B58" s="26" t="s">
        <v>2044</v>
      </c>
      <c r="C58" s="26" t="s">
        <v>18</v>
      </c>
      <c r="D58" s="35">
        <v>17000000</v>
      </c>
      <c r="E58" s="35">
        <v>17000000</v>
      </c>
    </row>
    <row r="59" spans="1:5" ht="36" x14ac:dyDescent="0.25">
      <c r="A59" s="26">
        <v>747</v>
      </c>
      <c r="B59" s="26" t="s">
        <v>2045</v>
      </c>
      <c r="C59" s="26" t="s">
        <v>18</v>
      </c>
      <c r="D59" s="35">
        <v>39996000</v>
      </c>
      <c r="E59" s="35">
        <v>39996000</v>
      </c>
    </row>
    <row r="60" spans="1:5" ht="36" x14ac:dyDescent="0.25">
      <c r="A60" s="26">
        <v>753</v>
      </c>
      <c r="B60" s="26" t="s">
        <v>2046</v>
      </c>
      <c r="C60" s="26" t="s">
        <v>18</v>
      </c>
      <c r="D60" s="35">
        <v>4980000</v>
      </c>
      <c r="E60" s="35">
        <v>4980000</v>
      </c>
    </row>
    <row r="61" spans="1:5" ht="48" x14ac:dyDescent="0.25">
      <c r="A61" s="26">
        <v>754</v>
      </c>
      <c r="B61" s="26" t="s">
        <v>2047</v>
      </c>
      <c r="C61" s="26" t="s">
        <v>18</v>
      </c>
      <c r="D61" s="35">
        <v>5000000</v>
      </c>
      <c r="E61" s="35">
        <v>5000000</v>
      </c>
    </row>
    <row r="62" spans="1:5" ht="36" x14ac:dyDescent="0.25">
      <c r="A62" s="26">
        <v>796</v>
      </c>
      <c r="B62" s="26" t="s">
        <v>2048</v>
      </c>
      <c r="C62" s="26" t="s">
        <v>18</v>
      </c>
      <c r="D62" s="35">
        <v>19000000</v>
      </c>
      <c r="E62" s="35">
        <v>19000000</v>
      </c>
    </row>
    <row r="63" spans="1:5" ht="36" x14ac:dyDescent="0.25">
      <c r="A63" s="26">
        <v>929</v>
      </c>
      <c r="B63" s="26" t="s">
        <v>2049</v>
      </c>
      <c r="C63" s="26" t="s">
        <v>18</v>
      </c>
      <c r="D63" s="35">
        <v>35000000</v>
      </c>
      <c r="E63" s="35">
        <v>35000000</v>
      </c>
    </row>
    <row r="64" spans="1:5" ht="48" x14ac:dyDescent="0.25">
      <c r="A64" s="26">
        <v>1030</v>
      </c>
      <c r="B64" s="26" t="s">
        <v>2050</v>
      </c>
      <c r="C64" s="26" t="s">
        <v>18</v>
      </c>
      <c r="D64" s="35">
        <v>3500000</v>
      </c>
      <c r="E64" s="35">
        <v>3500000</v>
      </c>
    </row>
    <row r="65" spans="1:5" ht="36" x14ac:dyDescent="0.25">
      <c r="A65" s="26">
        <v>40</v>
      </c>
      <c r="B65" s="26" t="s">
        <v>26</v>
      </c>
      <c r="C65" s="26" t="s">
        <v>27</v>
      </c>
      <c r="D65" s="35">
        <v>10000000</v>
      </c>
      <c r="E65" s="35">
        <v>10000000</v>
      </c>
    </row>
    <row r="66" spans="1:5" ht="36" x14ac:dyDescent="0.25">
      <c r="A66" s="26">
        <v>47</v>
      </c>
      <c r="B66" s="26" t="s">
        <v>2051</v>
      </c>
      <c r="C66" s="26" t="s">
        <v>27</v>
      </c>
      <c r="D66" s="35">
        <v>24000000</v>
      </c>
      <c r="E66" s="35">
        <v>24000000</v>
      </c>
    </row>
    <row r="67" spans="1:5" ht="36" x14ac:dyDescent="0.25">
      <c r="A67" s="26">
        <v>649</v>
      </c>
      <c r="B67" s="26" t="s">
        <v>2052</v>
      </c>
      <c r="C67" s="26" t="s">
        <v>27</v>
      </c>
      <c r="D67" s="35">
        <v>35945804</v>
      </c>
      <c r="E67" s="35">
        <v>35945804</v>
      </c>
    </row>
    <row r="68" spans="1:5" ht="48" x14ac:dyDescent="0.25">
      <c r="A68" s="26">
        <v>655</v>
      </c>
      <c r="B68" s="26" t="s">
        <v>2053</v>
      </c>
      <c r="C68" s="26" t="s">
        <v>27</v>
      </c>
      <c r="D68" s="35">
        <v>8500000</v>
      </c>
      <c r="E68" s="35">
        <v>8500000</v>
      </c>
    </row>
    <row r="69" spans="1:5" ht="36" x14ac:dyDescent="0.25">
      <c r="A69" s="26">
        <v>673</v>
      </c>
      <c r="B69" s="26" t="s">
        <v>2054</v>
      </c>
      <c r="C69" s="26" t="s">
        <v>27</v>
      </c>
      <c r="D69" s="35">
        <v>19557200</v>
      </c>
      <c r="E69" s="35">
        <v>19557200</v>
      </c>
    </row>
    <row r="70" spans="1:5" ht="36" x14ac:dyDescent="0.25">
      <c r="A70" s="26">
        <v>756</v>
      </c>
      <c r="B70" s="26" t="s">
        <v>2055</v>
      </c>
      <c r="C70" s="26" t="s">
        <v>27</v>
      </c>
      <c r="D70" s="35">
        <f>30000000-3500000</f>
        <v>26500000</v>
      </c>
      <c r="E70" s="35">
        <f>30000000-3500000</f>
        <v>26500000</v>
      </c>
    </row>
    <row r="71" spans="1:5" ht="48" x14ac:dyDescent="0.25">
      <c r="A71" s="26">
        <v>767</v>
      </c>
      <c r="B71" s="26" t="s">
        <v>2056</v>
      </c>
      <c r="C71" s="26" t="s">
        <v>27</v>
      </c>
      <c r="D71" s="35">
        <v>10000000</v>
      </c>
      <c r="E71" s="35">
        <v>10000000</v>
      </c>
    </row>
    <row r="72" spans="1:5" ht="36" x14ac:dyDescent="0.25">
      <c r="A72" s="26">
        <v>881</v>
      </c>
      <c r="B72" s="26" t="s">
        <v>2057</v>
      </c>
      <c r="C72" s="26" t="s">
        <v>27</v>
      </c>
      <c r="D72" s="35">
        <v>25200000</v>
      </c>
      <c r="E72" s="35">
        <v>25200000</v>
      </c>
    </row>
    <row r="73" spans="1:5" ht="36" x14ac:dyDescent="0.25">
      <c r="A73" s="34"/>
      <c r="B73" s="34"/>
      <c r="C73" s="34" t="s">
        <v>22</v>
      </c>
      <c r="D73" s="36">
        <f>SUM(D3:D72)</f>
        <v>2082670192</v>
      </c>
      <c r="E73" s="36">
        <f>SUM(E3:E72)</f>
        <v>2082670192</v>
      </c>
    </row>
  </sheetData>
  <hyperlinks>
    <hyperlink ref="A3" r:id="rId1" display="url"/>
    <hyperlink ref="A4" r:id="rId2" display="url"/>
    <hyperlink ref="A5" r:id="rId3" display="url"/>
    <hyperlink ref="A6" r:id="rId4" display="url"/>
    <hyperlink ref="A7" r:id="rId5" display="url"/>
    <hyperlink ref="A8" r:id="rId6" display="url"/>
    <hyperlink ref="A9" r:id="rId7" display="url"/>
    <hyperlink ref="A10" r:id="rId8" display="url"/>
    <hyperlink ref="A11" r:id="rId9" display="url"/>
    <hyperlink ref="A12" r:id="rId10" display="url"/>
    <hyperlink ref="A13" r:id="rId11" display="url"/>
    <hyperlink ref="A14" r:id="rId12" display="url"/>
    <hyperlink ref="A15" r:id="rId13" display="url"/>
    <hyperlink ref="A16" r:id="rId14" display="url"/>
    <hyperlink ref="A17" r:id="rId15" display="url"/>
    <hyperlink ref="A18" r:id="rId16" display="url"/>
    <hyperlink ref="A19" r:id="rId17" display="url"/>
    <hyperlink ref="A20" r:id="rId18" display="url"/>
    <hyperlink ref="A21" r:id="rId19" display="url"/>
    <hyperlink ref="A22" r:id="rId20" display="url"/>
    <hyperlink ref="A23" r:id="rId21" display="url"/>
    <hyperlink ref="A24" r:id="rId22" display="url"/>
    <hyperlink ref="A25" r:id="rId23" display="url"/>
    <hyperlink ref="A26" r:id="rId24" display="url"/>
    <hyperlink ref="A27" r:id="rId25" display="url"/>
    <hyperlink ref="A28" r:id="rId26" display="url"/>
    <hyperlink ref="A30" r:id="rId27" display="url"/>
    <hyperlink ref="A31" r:id="rId28" display="url"/>
    <hyperlink ref="A32" r:id="rId29" display="url"/>
    <hyperlink ref="A33" r:id="rId30" display="url"/>
    <hyperlink ref="A34" r:id="rId31" display="url"/>
    <hyperlink ref="A35" r:id="rId32" display="url"/>
    <hyperlink ref="A36" r:id="rId33" display="url"/>
    <hyperlink ref="A37" r:id="rId34" display="url"/>
    <hyperlink ref="A38" r:id="rId35" display="url"/>
    <hyperlink ref="A39" r:id="rId36" display="url"/>
    <hyperlink ref="A40" r:id="rId37" display="url"/>
    <hyperlink ref="A41" r:id="rId38" display="url"/>
    <hyperlink ref="A42" r:id="rId39" display="url"/>
    <hyperlink ref="A43" r:id="rId40" display="url"/>
    <hyperlink ref="A44" r:id="rId41" display="url"/>
    <hyperlink ref="A45" r:id="rId42" display="url"/>
    <hyperlink ref="A46" r:id="rId43" display="url"/>
    <hyperlink ref="A47" r:id="rId44" display="url"/>
    <hyperlink ref="A48" r:id="rId45" display="url"/>
    <hyperlink ref="A49" r:id="rId46" display="url"/>
    <hyperlink ref="A50" r:id="rId47" display="url"/>
    <hyperlink ref="A51" r:id="rId48" display="url"/>
    <hyperlink ref="A52" r:id="rId49" display="url"/>
    <hyperlink ref="A53" r:id="rId50" display="url"/>
    <hyperlink ref="A54" r:id="rId51" display="url"/>
    <hyperlink ref="A55" r:id="rId52" display="url"/>
  </hyperlinks>
  <pageMargins left="0.25" right="0.25" top="0.75" bottom="0.75" header="0.3" footer="0.3"/>
  <pageSetup fitToHeight="0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"/>
  <sheetViews>
    <sheetView workbookViewId="0">
      <selection activeCell="C20" sqref="C20"/>
    </sheetView>
  </sheetViews>
  <sheetFormatPr baseColWidth="10" defaultRowHeight="15" x14ac:dyDescent="0.25"/>
  <cols>
    <col min="1" max="1" width="26.140625" customWidth="1"/>
    <col min="2" max="2" width="13.28515625" customWidth="1"/>
    <col min="3" max="3" width="13.7109375" customWidth="1"/>
    <col min="4" max="4" width="20" customWidth="1"/>
    <col min="5" max="5" width="16.85546875" customWidth="1"/>
    <col min="6" max="6" width="13.7109375" customWidth="1"/>
  </cols>
  <sheetData>
    <row r="2" spans="1:6" s="3" customFormat="1" x14ac:dyDescent="0.25">
      <c r="A2" s="3" t="s">
        <v>99</v>
      </c>
    </row>
    <row r="3" spans="1:6" ht="24" x14ac:dyDescent="0.25">
      <c r="A3" s="25" t="s">
        <v>158</v>
      </c>
      <c r="B3" s="25" t="s">
        <v>16</v>
      </c>
      <c r="C3" s="38" t="s">
        <v>17</v>
      </c>
      <c r="D3" s="38"/>
      <c r="E3" s="25" t="s">
        <v>98</v>
      </c>
      <c r="F3" s="25" t="s">
        <v>159</v>
      </c>
    </row>
    <row r="4" spans="1:6" ht="24" x14ac:dyDescent="0.25">
      <c r="A4" s="30" t="s">
        <v>22</v>
      </c>
      <c r="B4" s="31">
        <v>129</v>
      </c>
      <c r="C4" s="37" t="s">
        <v>21</v>
      </c>
      <c r="D4" s="37"/>
      <c r="E4" s="32">
        <v>11228836</v>
      </c>
      <c r="F4" s="32">
        <v>11228836</v>
      </c>
    </row>
    <row r="5" spans="1:6" ht="24" x14ac:dyDescent="0.25">
      <c r="A5" s="30" t="s">
        <v>22</v>
      </c>
      <c r="B5" s="31">
        <v>133</v>
      </c>
      <c r="C5" s="37" t="s">
        <v>23</v>
      </c>
      <c r="D5" s="37"/>
      <c r="E5" s="32">
        <f>16691240+211097</f>
        <v>16902337</v>
      </c>
      <c r="F5" s="32">
        <f>16691240+211097</f>
        <v>16902337</v>
      </c>
    </row>
    <row r="6" spans="1:6" ht="24" x14ac:dyDescent="0.25">
      <c r="A6" s="30" t="s">
        <v>22</v>
      </c>
      <c r="B6" s="31">
        <v>134</v>
      </c>
      <c r="C6" s="37" t="s">
        <v>24</v>
      </c>
      <c r="D6" s="37"/>
      <c r="E6" s="32">
        <v>64925645</v>
      </c>
      <c r="F6" s="32">
        <v>64925645</v>
      </c>
    </row>
    <row r="7" spans="1:6" ht="24" x14ac:dyDescent="0.25">
      <c r="A7" s="30" t="s">
        <v>22</v>
      </c>
      <c r="B7" s="31">
        <v>263</v>
      </c>
      <c r="C7" s="37" t="s">
        <v>100</v>
      </c>
      <c r="D7" s="37"/>
      <c r="E7" s="32">
        <v>14082250</v>
      </c>
      <c r="F7" s="32">
        <v>14082250</v>
      </c>
    </row>
    <row r="8" spans="1:6" ht="24" x14ac:dyDescent="0.25">
      <c r="A8" s="30" t="s">
        <v>22</v>
      </c>
      <c r="B8" s="31">
        <v>414</v>
      </c>
      <c r="C8" s="37" t="s">
        <v>115</v>
      </c>
      <c r="D8" s="37"/>
      <c r="E8" s="32">
        <f>80241666-2</f>
        <v>80241664</v>
      </c>
      <c r="F8" s="32">
        <f>80241666-2</f>
        <v>80241664</v>
      </c>
    </row>
    <row r="9" spans="1:6" ht="24" x14ac:dyDescent="0.25">
      <c r="A9" s="30" t="s">
        <v>22</v>
      </c>
      <c r="B9" s="31">
        <v>415</v>
      </c>
      <c r="C9" s="37" t="s">
        <v>116</v>
      </c>
      <c r="D9" s="37"/>
      <c r="E9" s="32">
        <v>8667680</v>
      </c>
      <c r="F9" s="32">
        <v>8667680</v>
      </c>
    </row>
    <row r="10" spans="1:6" ht="24" x14ac:dyDescent="0.25">
      <c r="A10" s="30" t="s">
        <v>22</v>
      </c>
      <c r="B10" s="31">
        <v>416</v>
      </c>
      <c r="C10" s="37" t="s">
        <v>117</v>
      </c>
      <c r="D10" s="37"/>
      <c r="E10" s="32">
        <f>30868546-273606</f>
        <v>30594940</v>
      </c>
      <c r="F10" s="32">
        <f>30868546-273606</f>
        <v>30594940</v>
      </c>
    </row>
    <row r="11" spans="1:6" ht="24" x14ac:dyDescent="0.25">
      <c r="A11" s="30" t="s">
        <v>22</v>
      </c>
      <c r="B11" s="31">
        <v>464</v>
      </c>
      <c r="C11" s="37" t="s">
        <v>161</v>
      </c>
      <c r="D11" s="37"/>
      <c r="E11" s="32">
        <v>9895000</v>
      </c>
      <c r="F11" s="32">
        <v>9895000</v>
      </c>
    </row>
    <row r="12" spans="1:6" ht="24" x14ac:dyDescent="0.25">
      <c r="A12" s="30" t="s">
        <v>22</v>
      </c>
      <c r="B12" s="31">
        <v>659</v>
      </c>
      <c r="C12" s="37" t="s">
        <v>128</v>
      </c>
      <c r="D12" s="37"/>
      <c r="E12" s="32">
        <f>19274773+606235</f>
        <v>19881008</v>
      </c>
      <c r="F12" s="32">
        <f>19274773+606235</f>
        <v>19881008</v>
      </c>
    </row>
    <row r="13" spans="1:6" x14ac:dyDescent="0.25">
      <c r="A13" s="3"/>
      <c r="B13" s="3"/>
      <c r="C13" s="3"/>
      <c r="D13" s="3"/>
      <c r="E13" s="18">
        <f>SUM(E4:E12)</f>
        <v>256419360</v>
      </c>
      <c r="F13" s="18">
        <f>SUM(F4:F12)</f>
        <v>256419360</v>
      </c>
    </row>
    <row r="14" spans="1:6" x14ac:dyDescent="0.25">
      <c r="A14" s="3"/>
      <c r="B14" s="3"/>
      <c r="C14" s="3"/>
      <c r="D14" s="3"/>
      <c r="E14" s="3"/>
      <c r="F14" s="3"/>
    </row>
  </sheetData>
  <mergeCells count="10">
    <mergeCell ref="C3:D3"/>
    <mergeCell ref="C4:D4"/>
    <mergeCell ref="C5:D5"/>
    <mergeCell ref="C6:D6"/>
    <mergeCell ref="C12:D12"/>
    <mergeCell ref="C11:D11"/>
    <mergeCell ref="C7:D7"/>
    <mergeCell ref="C8:D8"/>
    <mergeCell ref="C9:D9"/>
    <mergeCell ref="C10:D10"/>
  </mergeCells>
  <hyperlinks>
    <hyperlink ref="B4" r:id="rId1" display="url"/>
    <hyperlink ref="B5" r:id="rId2" display="url"/>
    <hyperlink ref="B6" r:id="rId3" display="url"/>
    <hyperlink ref="B7" r:id="rId4" display="url"/>
    <hyperlink ref="B8" r:id="rId5" display="url"/>
    <hyperlink ref="B9" r:id="rId6" display="url"/>
    <hyperlink ref="B10" r:id="rId7" display="url"/>
    <hyperlink ref="B11" r:id="rId8" display="url"/>
    <hyperlink ref="B12" r:id="rId9" display="url"/>
  </hyperlinks>
  <pageMargins left="0.25" right="0.25" top="0.75" bottom="0.75" header="0.3" footer="0.3"/>
  <pageSetup scale="98" fitToHeight="0" orientation="portrait" verticalDpi="0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workbookViewId="0">
      <pane ySplit="1" topLeftCell="A57" activePane="bottomLeft" state="frozen"/>
      <selection pane="bottomLeft" activeCell="H76" sqref="H76"/>
    </sheetView>
  </sheetViews>
  <sheetFormatPr baseColWidth="10" defaultRowHeight="15" x14ac:dyDescent="0.25"/>
  <cols>
    <col min="1" max="1" width="11.42578125" style="3"/>
    <col min="2" max="2" width="64.5703125" style="3" bestFit="1" customWidth="1"/>
    <col min="3" max="3" width="18" style="3" customWidth="1"/>
    <col min="4" max="4" width="20.7109375" style="3" customWidth="1"/>
    <col min="5" max="5" width="24.140625" style="3" bestFit="1" customWidth="1"/>
    <col min="6" max="6" width="17.140625" style="3" customWidth="1"/>
    <col min="7" max="7" width="26.5703125" style="3" customWidth="1"/>
    <col min="8" max="16384" width="11.42578125" style="3"/>
  </cols>
  <sheetData>
    <row r="1" spans="1:7" x14ac:dyDescent="0.25">
      <c r="A1" s="12"/>
      <c r="B1" s="39" t="s">
        <v>88</v>
      </c>
      <c r="C1" s="39"/>
      <c r="D1" s="39"/>
      <c r="E1" s="39"/>
      <c r="F1" s="39"/>
      <c r="G1" s="12"/>
    </row>
    <row r="2" spans="1:7" x14ac:dyDescent="0.25">
      <c r="A2" s="12"/>
      <c r="B2" s="13"/>
      <c r="C2" s="12"/>
      <c r="D2" s="12"/>
      <c r="E2" s="12"/>
      <c r="F2" s="12"/>
      <c r="G2" s="12"/>
    </row>
    <row r="3" spans="1:7" ht="60" x14ac:dyDescent="0.25">
      <c r="A3" s="14" t="s">
        <v>89</v>
      </c>
      <c r="B3" s="15" t="s">
        <v>90</v>
      </c>
      <c r="C3" s="23" t="s">
        <v>91</v>
      </c>
      <c r="D3" s="23" t="s">
        <v>92</v>
      </c>
      <c r="E3" s="23" t="s">
        <v>93</v>
      </c>
      <c r="F3" s="23" t="s">
        <v>94</v>
      </c>
      <c r="G3" s="23" t="s">
        <v>95</v>
      </c>
    </row>
    <row r="4" spans="1:7" x14ac:dyDescent="0.25">
      <c r="A4" s="6">
        <v>4309</v>
      </c>
      <c r="B4" s="6" t="s">
        <v>64</v>
      </c>
      <c r="C4" s="24">
        <v>44427</v>
      </c>
      <c r="D4" s="6">
        <v>1732</v>
      </c>
      <c r="E4" s="6" t="s">
        <v>112</v>
      </c>
      <c r="F4" s="6">
        <v>51</v>
      </c>
      <c r="G4" s="6" t="s">
        <v>96</v>
      </c>
    </row>
    <row r="5" spans="1:7" x14ac:dyDescent="0.25">
      <c r="A5" s="6">
        <v>4778</v>
      </c>
      <c r="B5" s="6" t="s">
        <v>86</v>
      </c>
      <c r="C5" s="24">
        <v>44470</v>
      </c>
      <c r="D5" s="6">
        <v>2144</v>
      </c>
      <c r="E5" s="6" t="s">
        <v>112</v>
      </c>
      <c r="F5" s="6"/>
      <c r="G5" s="6" t="s">
        <v>114</v>
      </c>
    </row>
    <row r="6" spans="1:7" x14ac:dyDescent="0.25">
      <c r="A6" s="6">
        <v>4905</v>
      </c>
      <c r="B6" s="6" t="s">
        <v>66</v>
      </c>
      <c r="C6" s="24">
        <v>44473</v>
      </c>
      <c r="D6" s="6">
        <v>2149</v>
      </c>
      <c r="E6" s="6" t="s">
        <v>112</v>
      </c>
      <c r="F6" s="6"/>
      <c r="G6" s="6" t="s">
        <v>114</v>
      </c>
    </row>
    <row r="7" spans="1:7" x14ac:dyDescent="0.25">
      <c r="A7" s="6">
        <v>4877</v>
      </c>
      <c r="B7" s="6" t="s">
        <v>66</v>
      </c>
      <c r="C7" s="24">
        <v>44476</v>
      </c>
      <c r="D7" s="6">
        <v>2209</v>
      </c>
      <c r="E7" s="6" t="s">
        <v>112</v>
      </c>
      <c r="F7" s="6"/>
      <c r="G7" s="6" t="s">
        <v>114</v>
      </c>
    </row>
    <row r="8" spans="1:7" x14ac:dyDescent="0.25">
      <c r="A8" s="6">
        <v>4908</v>
      </c>
      <c r="B8" s="6" t="s">
        <v>60</v>
      </c>
      <c r="C8" s="24">
        <v>44481</v>
      </c>
      <c r="D8" s="6">
        <v>2230</v>
      </c>
      <c r="E8" s="6" t="s">
        <v>112</v>
      </c>
      <c r="F8" s="6"/>
      <c r="G8" s="6" t="s">
        <v>114</v>
      </c>
    </row>
    <row r="9" spans="1:7" x14ac:dyDescent="0.25">
      <c r="A9" s="6">
        <v>4324</v>
      </c>
      <c r="B9" s="6" t="s">
        <v>63</v>
      </c>
      <c r="C9" s="24">
        <v>44484</v>
      </c>
      <c r="D9" s="6">
        <v>2283</v>
      </c>
      <c r="E9" s="6" t="s">
        <v>112</v>
      </c>
      <c r="F9" s="6">
        <v>40</v>
      </c>
      <c r="G9" s="6" t="s">
        <v>96</v>
      </c>
    </row>
    <row r="10" spans="1:7" x14ac:dyDescent="0.25">
      <c r="A10" s="6">
        <v>4258</v>
      </c>
      <c r="B10" s="6" t="s">
        <v>54</v>
      </c>
      <c r="C10" s="24">
        <v>44489</v>
      </c>
      <c r="D10" s="6">
        <v>2326</v>
      </c>
      <c r="E10" s="6" t="s">
        <v>112</v>
      </c>
      <c r="F10" s="6">
        <v>51</v>
      </c>
      <c r="G10" s="6" t="s">
        <v>97</v>
      </c>
    </row>
    <row r="11" spans="1:7" x14ac:dyDescent="0.25">
      <c r="A11" s="6">
        <v>4879</v>
      </c>
      <c r="B11" s="6" t="s">
        <v>60</v>
      </c>
      <c r="C11" s="24">
        <v>44491</v>
      </c>
      <c r="D11" s="6">
        <v>2383</v>
      </c>
      <c r="E11" s="6" t="s">
        <v>112</v>
      </c>
      <c r="F11" s="6"/>
      <c r="G11" s="6" t="s">
        <v>114</v>
      </c>
    </row>
    <row r="12" spans="1:7" x14ac:dyDescent="0.25">
      <c r="A12" s="6">
        <v>4896</v>
      </c>
      <c r="B12" s="6" t="s">
        <v>60</v>
      </c>
      <c r="C12" s="24">
        <v>44491</v>
      </c>
      <c r="D12" s="6">
        <v>2384</v>
      </c>
      <c r="E12" s="6" t="s">
        <v>112</v>
      </c>
      <c r="F12" s="6"/>
      <c r="G12" s="6" t="s">
        <v>114</v>
      </c>
    </row>
    <row r="13" spans="1:7" x14ac:dyDescent="0.25">
      <c r="A13" s="6">
        <v>4701</v>
      </c>
      <c r="B13" s="6" t="s">
        <v>54</v>
      </c>
      <c r="C13" s="24">
        <v>44494</v>
      </c>
      <c r="D13" s="6">
        <v>2391</v>
      </c>
      <c r="E13" s="6" t="s">
        <v>112</v>
      </c>
      <c r="F13" s="6">
        <v>60</v>
      </c>
      <c r="G13" s="6" t="s">
        <v>97</v>
      </c>
    </row>
    <row r="14" spans="1:7" x14ac:dyDescent="0.25">
      <c r="A14" s="6">
        <v>4773</v>
      </c>
      <c r="B14" s="6" t="s">
        <v>55</v>
      </c>
      <c r="C14" s="24">
        <v>44494</v>
      </c>
      <c r="D14" s="6">
        <v>2392</v>
      </c>
      <c r="E14" s="6" t="s">
        <v>112</v>
      </c>
      <c r="F14" s="6">
        <v>10</v>
      </c>
      <c r="G14" s="6" t="s">
        <v>96</v>
      </c>
    </row>
    <row r="15" spans="1:7" x14ac:dyDescent="0.25">
      <c r="A15" s="6">
        <v>4761</v>
      </c>
      <c r="B15" s="6" t="s">
        <v>65</v>
      </c>
      <c r="C15" s="24">
        <v>44494</v>
      </c>
      <c r="D15" s="6">
        <v>2394</v>
      </c>
      <c r="E15" s="6" t="s">
        <v>112</v>
      </c>
      <c r="F15" s="6"/>
      <c r="G15" s="6" t="s">
        <v>114</v>
      </c>
    </row>
    <row r="16" spans="1:7" x14ac:dyDescent="0.25">
      <c r="A16" s="6">
        <v>4722</v>
      </c>
      <c r="B16" s="6" t="s">
        <v>40</v>
      </c>
      <c r="C16" s="24">
        <v>44496</v>
      </c>
      <c r="D16" s="6">
        <v>2434</v>
      </c>
      <c r="E16" s="6" t="s">
        <v>112</v>
      </c>
      <c r="F16" s="6">
        <v>30</v>
      </c>
      <c r="G16" s="6" t="s">
        <v>96</v>
      </c>
    </row>
    <row r="17" spans="1:7" x14ac:dyDescent="0.25">
      <c r="A17" s="6">
        <v>4311</v>
      </c>
      <c r="B17" s="6" t="s">
        <v>43</v>
      </c>
      <c r="C17" s="24">
        <v>44498</v>
      </c>
      <c r="D17" s="6">
        <v>2463</v>
      </c>
      <c r="E17" s="6" t="s">
        <v>112</v>
      </c>
      <c r="F17" s="6">
        <v>25</v>
      </c>
      <c r="G17" s="6" t="s">
        <v>96</v>
      </c>
    </row>
    <row r="18" spans="1:7" x14ac:dyDescent="0.25">
      <c r="A18" s="6">
        <v>4561</v>
      </c>
      <c r="B18" s="6" t="s">
        <v>2018</v>
      </c>
      <c r="C18" s="24">
        <v>44498</v>
      </c>
      <c r="D18" s="6">
        <v>2465</v>
      </c>
      <c r="E18" s="6" t="s">
        <v>112</v>
      </c>
      <c r="F18" s="6">
        <v>20</v>
      </c>
      <c r="G18" s="6" t="s">
        <v>113</v>
      </c>
    </row>
    <row r="19" spans="1:7" x14ac:dyDescent="0.25">
      <c r="A19" s="6">
        <v>4562</v>
      </c>
      <c r="B19" s="6" t="s">
        <v>55</v>
      </c>
      <c r="C19" s="24">
        <v>44502</v>
      </c>
      <c r="D19" s="6">
        <v>2479</v>
      </c>
      <c r="E19" s="6" t="s">
        <v>112</v>
      </c>
      <c r="F19" s="6">
        <v>20</v>
      </c>
      <c r="G19" s="6" t="s">
        <v>96</v>
      </c>
    </row>
    <row r="20" spans="1:7" x14ac:dyDescent="0.25">
      <c r="A20" s="6">
        <v>4607</v>
      </c>
      <c r="B20" s="6" t="s">
        <v>63</v>
      </c>
      <c r="C20" s="24">
        <v>44502</v>
      </c>
      <c r="D20" s="6">
        <v>2478</v>
      </c>
      <c r="E20" s="6" t="s">
        <v>112</v>
      </c>
      <c r="F20" s="6">
        <v>55</v>
      </c>
      <c r="G20" s="6" t="s">
        <v>96</v>
      </c>
    </row>
    <row r="21" spans="1:7" x14ac:dyDescent="0.25">
      <c r="A21" s="6">
        <v>4557</v>
      </c>
      <c r="B21" s="6" t="s">
        <v>60</v>
      </c>
      <c r="C21" s="24">
        <v>44502</v>
      </c>
      <c r="D21" s="6">
        <v>2480</v>
      </c>
      <c r="E21" s="6" t="s">
        <v>112</v>
      </c>
      <c r="F21" s="6">
        <v>45</v>
      </c>
      <c r="G21" s="6" t="s">
        <v>113</v>
      </c>
    </row>
    <row r="22" spans="1:7" x14ac:dyDescent="0.25">
      <c r="A22" s="6">
        <v>4871</v>
      </c>
      <c r="B22" s="6" t="s">
        <v>45</v>
      </c>
      <c r="C22" s="24">
        <v>44503</v>
      </c>
      <c r="D22" s="6">
        <v>2486</v>
      </c>
      <c r="E22" s="6" t="s">
        <v>112</v>
      </c>
      <c r="F22" s="6"/>
      <c r="G22" s="6" t="s">
        <v>114</v>
      </c>
    </row>
    <row r="23" spans="1:7" x14ac:dyDescent="0.25">
      <c r="A23" s="6">
        <v>4696</v>
      </c>
      <c r="B23" s="6" t="s">
        <v>64</v>
      </c>
      <c r="C23" s="24">
        <v>44504</v>
      </c>
      <c r="D23" s="6">
        <v>2507</v>
      </c>
      <c r="E23" s="6" t="s">
        <v>112</v>
      </c>
      <c r="F23" s="6"/>
      <c r="G23" s="6" t="s">
        <v>114</v>
      </c>
    </row>
    <row r="24" spans="1:7" x14ac:dyDescent="0.25">
      <c r="A24" s="6">
        <v>4865</v>
      </c>
      <c r="B24" s="6" t="s">
        <v>55</v>
      </c>
      <c r="C24" s="24">
        <v>44504</v>
      </c>
      <c r="D24" s="6">
        <v>2509</v>
      </c>
      <c r="E24" s="6" t="s">
        <v>112</v>
      </c>
      <c r="F24" s="6"/>
      <c r="G24" s="6" t="s">
        <v>114</v>
      </c>
    </row>
    <row r="25" spans="1:7" x14ac:dyDescent="0.25">
      <c r="A25" s="6">
        <v>4638</v>
      </c>
      <c r="B25" s="6" t="s">
        <v>65</v>
      </c>
      <c r="C25" s="24">
        <v>44505</v>
      </c>
      <c r="D25" s="6">
        <v>2534</v>
      </c>
      <c r="E25" s="6" t="s">
        <v>112</v>
      </c>
      <c r="F25" s="6">
        <v>25</v>
      </c>
      <c r="G25" s="6" t="s">
        <v>96</v>
      </c>
    </row>
    <row r="26" spans="1:7" x14ac:dyDescent="0.25">
      <c r="A26" s="6">
        <v>4833</v>
      </c>
      <c r="B26" s="6" t="s">
        <v>60</v>
      </c>
      <c r="C26" s="24">
        <v>44505</v>
      </c>
      <c r="D26" s="6">
        <v>2533</v>
      </c>
      <c r="E26" s="6" t="s">
        <v>112</v>
      </c>
      <c r="F26" s="6"/>
      <c r="G26" s="6" t="s">
        <v>114</v>
      </c>
    </row>
    <row r="27" spans="1:7" x14ac:dyDescent="0.25">
      <c r="A27" s="6">
        <v>4872</v>
      </c>
      <c r="B27" s="6" t="s">
        <v>44</v>
      </c>
      <c r="C27" s="24">
        <v>44505</v>
      </c>
      <c r="D27" s="6">
        <v>2535</v>
      </c>
      <c r="E27" s="6" t="s">
        <v>112</v>
      </c>
      <c r="F27" s="6"/>
      <c r="G27" s="6" t="s">
        <v>114</v>
      </c>
    </row>
    <row r="28" spans="1:7" x14ac:dyDescent="0.25">
      <c r="A28" s="6">
        <v>4881</v>
      </c>
      <c r="B28" s="6" t="s">
        <v>54</v>
      </c>
      <c r="C28" s="24">
        <v>44509</v>
      </c>
      <c r="D28" s="6">
        <v>2575</v>
      </c>
      <c r="E28" s="6" t="s">
        <v>112</v>
      </c>
      <c r="F28" s="6"/>
      <c r="G28" s="6" t="s">
        <v>114</v>
      </c>
    </row>
    <row r="29" spans="1:7" x14ac:dyDescent="0.25">
      <c r="A29" s="6">
        <v>4911</v>
      </c>
      <c r="B29" s="6" t="s">
        <v>84</v>
      </c>
      <c r="C29" s="24">
        <v>44511</v>
      </c>
      <c r="D29" s="6">
        <v>2582</v>
      </c>
      <c r="E29" s="6" t="s">
        <v>112</v>
      </c>
      <c r="F29" s="6"/>
      <c r="G29" s="6" t="s">
        <v>114</v>
      </c>
    </row>
    <row r="30" spans="1:7" x14ac:dyDescent="0.25">
      <c r="A30" s="6">
        <v>4705</v>
      </c>
      <c r="B30" s="6" t="s">
        <v>40</v>
      </c>
      <c r="C30" s="24">
        <v>44512</v>
      </c>
      <c r="D30" s="6">
        <v>2624</v>
      </c>
      <c r="E30" s="6" t="s">
        <v>112</v>
      </c>
      <c r="F30" s="6">
        <v>75</v>
      </c>
      <c r="G30" s="6" t="s">
        <v>97</v>
      </c>
    </row>
    <row r="31" spans="1:7" x14ac:dyDescent="0.25">
      <c r="A31" s="6">
        <v>4735</v>
      </c>
      <c r="B31" s="6" t="s">
        <v>65</v>
      </c>
      <c r="C31" s="24">
        <v>44515</v>
      </c>
      <c r="D31" s="6">
        <v>2648</v>
      </c>
      <c r="E31" s="6" t="s">
        <v>112</v>
      </c>
      <c r="F31" s="6">
        <v>45</v>
      </c>
      <c r="G31" s="6" t="s">
        <v>113</v>
      </c>
    </row>
    <row r="32" spans="1:7" x14ac:dyDescent="0.25">
      <c r="A32" s="6">
        <v>4253</v>
      </c>
      <c r="B32" s="6" t="s">
        <v>80</v>
      </c>
      <c r="C32" s="24">
        <v>44519</v>
      </c>
      <c r="D32" s="6">
        <v>2724</v>
      </c>
      <c r="E32" s="6" t="s">
        <v>112</v>
      </c>
      <c r="F32" s="6">
        <v>7</v>
      </c>
      <c r="G32" s="6" t="s">
        <v>96</v>
      </c>
    </row>
    <row r="33" spans="1:7" x14ac:dyDescent="0.25">
      <c r="A33" s="6">
        <v>4591</v>
      </c>
      <c r="B33" s="6" t="s">
        <v>55</v>
      </c>
      <c r="C33" s="24">
        <v>44519</v>
      </c>
      <c r="D33" s="6">
        <v>2722</v>
      </c>
      <c r="E33" s="6" t="s">
        <v>112</v>
      </c>
      <c r="F33" s="6">
        <v>128</v>
      </c>
      <c r="G33" s="6" t="s">
        <v>96</v>
      </c>
    </row>
    <row r="34" spans="1:7" x14ac:dyDescent="0.25">
      <c r="A34" s="6">
        <v>4752</v>
      </c>
      <c r="B34" s="6" t="s">
        <v>68</v>
      </c>
      <c r="C34" s="24">
        <v>44519</v>
      </c>
      <c r="D34" s="6">
        <v>2723</v>
      </c>
      <c r="E34" s="6" t="s">
        <v>112</v>
      </c>
      <c r="F34" s="6">
        <v>26</v>
      </c>
      <c r="G34" s="6" t="s">
        <v>97</v>
      </c>
    </row>
    <row r="35" spans="1:7" x14ac:dyDescent="0.25">
      <c r="A35" s="6">
        <v>4921</v>
      </c>
      <c r="B35" s="6" t="s">
        <v>80</v>
      </c>
      <c r="C35" s="24">
        <v>44519</v>
      </c>
      <c r="D35" s="6">
        <v>2730</v>
      </c>
      <c r="E35" s="6" t="s">
        <v>112</v>
      </c>
      <c r="F35" s="6"/>
      <c r="G35" s="6" t="s">
        <v>114</v>
      </c>
    </row>
    <row r="36" spans="1:7" x14ac:dyDescent="0.25">
      <c r="A36" s="6">
        <v>4903</v>
      </c>
      <c r="B36" s="6" t="s">
        <v>55</v>
      </c>
      <c r="C36" s="24">
        <v>44523</v>
      </c>
      <c r="D36" s="6">
        <v>2774</v>
      </c>
      <c r="E36" s="6" t="s">
        <v>112</v>
      </c>
      <c r="F36" s="6"/>
      <c r="G36" s="6" t="s">
        <v>114</v>
      </c>
    </row>
    <row r="37" spans="1:7" x14ac:dyDescent="0.25">
      <c r="A37" s="6">
        <v>4149</v>
      </c>
      <c r="B37" s="6" t="s">
        <v>66</v>
      </c>
      <c r="C37" s="24">
        <v>44524</v>
      </c>
      <c r="D37" s="6">
        <v>2785</v>
      </c>
      <c r="E37" s="6" t="s">
        <v>112</v>
      </c>
      <c r="F37" s="6">
        <v>20</v>
      </c>
      <c r="G37" s="6" t="s">
        <v>113</v>
      </c>
    </row>
    <row r="38" spans="1:7" x14ac:dyDescent="0.25">
      <c r="A38" s="6">
        <v>4710</v>
      </c>
      <c r="B38" s="6" t="s">
        <v>55</v>
      </c>
      <c r="C38" s="24">
        <v>44525</v>
      </c>
      <c r="D38" s="6">
        <v>2817</v>
      </c>
      <c r="E38" s="6" t="s">
        <v>112</v>
      </c>
      <c r="F38" s="6">
        <v>20</v>
      </c>
      <c r="G38" s="6" t="s">
        <v>96</v>
      </c>
    </row>
    <row r="39" spans="1:7" x14ac:dyDescent="0.25">
      <c r="A39" s="6">
        <v>4273</v>
      </c>
      <c r="B39" s="6" t="s">
        <v>2019</v>
      </c>
      <c r="C39" s="24">
        <v>44525</v>
      </c>
      <c r="D39" s="6">
        <v>2818</v>
      </c>
      <c r="E39" s="6" t="s">
        <v>112</v>
      </c>
      <c r="F39" s="6">
        <v>13</v>
      </c>
      <c r="G39" s="6" t="s">
        <v>113</v>
      </c>
    </row>
    <row r="40" spans="1:7" x14ac:dyDescent="0.25">
      <c r="A40" s="6">
        <v>4677</v>
      </c>
      <c r="B40" s="6" t="s">
        <v>60</v>
      </c>
      <c r="C40" s="24">
        <v>44526</v>
      </c>
      <c r="D40" s="6">
        <v>2830</v>
      </c>
      <c r="E40" s="6" t="s">
        <v>112</v>
      </c>
      <c r="F40" s="6">
        <v>250</v>
      </c>
      <c r="G40" s="6" t="s">
        <v>96</v>
      </c>
    </row>
    <row r="41" spans="1:7" x14ac:dyDescent="0.25">
      <c r="A41" s="6">
        <v>4772</v>
      </c>
      <c r="B41" s="6" t="s">
        <v>60</v>
      </c>
      <c r="C41" s="24">
        <v>44526</v>
      </c>
      <c r="D41" s="6">
        <v>2827</v>
      </c>
      <c r="E41" s="6" t="s">
        <v>112</v>
      </c>
      <c r="F41" s="6">
        <v>50</v>
      </c>
      <c r="G41" s="6" t="s">
        <v>96</v>
      </c>
    </row>
    <row r="42" spans="1:7" x14ac:dyDescent="0.25">
      <c r="A42" s="6">
        <v>4586</v>
      </c>
      <c r="B42" s="6" t="s">
        <v>60</v>
      </c>
      <c r="C42" s="24">
        <v>44526</v>
      </c>
      <c r="D42" s="6">
        <v>2828</v>
      </c>
      <c r="E42" s="6" t="s">
        <v>112</v>
      </c>
      <c r="F42" s="6"/>
      <c r="G42" s="6" t="s">
        <v>114</v>
      </c>
    </row>
    <row r="43" spans="1:7" x14ac:dyDescent="0.25">
      <c r="A43" s="6">
        <v>4277</v>
      </c>
      <c r="B43" s="6" t="s">
        <v>2020</v>
      </c>
      <c r="C43" s="24">
        <v>44526</v>
      </c>
      <c r="D43" s="6">
        <v>2822</v>
      </c>
      <c r="E43" s="6" t="s">
        <v>112</v>
      </c>
      <c r="F43" s="6">
        <v>10</v>
      </c>
      <c r="G43" s="6" t="s">
        <v>113</v>
      </c>
    </row>
    <row r="44" spans="1:7" x14ac:dyDescent="0.25">
      <c r="A44" s="6">
        <v>4890</v>
      </c>
      <c r="B44" s="6" t="s">
        <v>63</v>
      </c>
      <c r="C44" s="24">
        <v>44529</v>
      </c>
      <c r="D44" s="6">
        <v>2846</v>
      </c>
      <c r="E44" s="6" t="s">
        <v>112</v>
      </c>
      <c r="F44" s="6"/>
      <c r="G44" s="6" t="s">
        <v>114</v>
      </c>
    </row>
    <row r="45" spans="1:7" x14ac:dyDescent="0.25">
      <c r="A45" s="6">
        <v>4515</v>
      </c>
      <c r="B45" s="6" t="s">
        <v>55</v>
      </c>
      <c r="C45" s="24">
        <v>44529</v>
      </c>
      <c r="D45" s="6">
        <v>2847</v>
      </c>
      <c r="E45" s="6" t="s">
        <v>112</v>
      </c>
      <c r="F45" s="6">
        <v>170</v>
      </c>
      <c r="G45" s="6" t="s">
        <v>113</v>
      </c>
    </row>
    <row r="46" spans="1:7" x14ac:dyDescent="0.25">
      <c r="A46" s="6">
        <v>4686</v>
      </c>
      <c r="B46" s="6" t="s">
        <v>60</v>
      </c>
      <c r="C46" s="24">
        <v>44532</v>
      </c>
      <c r="D46" s="6">
        <v>2888</v>
      </c>
      <c r="E46" s="6" t="s">
        <v>112</v>
      </c>
      <c r="F46" s="6">
        <v>70</v>
      </c>
      <c r="G46" s="6" t="s">
        <v>96</v>
      </c>
    </row>
    <row r="47" spans="1:7" x14ac:dyDescent="0.25">
      <c r="A47" s="6">
        <v>4280</v>
      </c>
      <c r="B47" s="6" t="s">
        <v>45</v>
      </c>
      <c r="C47" s="24">
        <v>44533</v>
      </c>
      <c r="D47" s="6">
        <v>2891</v>
      </c>
      <c r="E47" s="6" t="s">
        <v>112</v>
      </c>
      <c r="F47" s="6">
        <v>10</v>
      </c>
      <c r="G47" s="6" t="s">
        <v>97</v>
      </c>
    </row>
    <row r="48" spans="1:7" x14ac:dyDescent="0.25">
      <c r="A48" s="6">
        <v>4428</v>
      </c>
      <c r="B48" s="6" t="s">
        <v>72</v>
      </c>
      <c r="C48" s="24">
        <v>44536</v>
      </c>
      <c r="D48" s="6">
        <v>2922</v>
      </c>
      <c r="E48" s="6" t="s">
        <v>112</v>
      </c>
      <c r="F48" s="6">
        <v>60</v>
      </c>
      <c r="G48" s="6" t="s">
        <v>113</v>
      </c>
    </row>
    <row r="49" spans="1:7" x14ac:dyDescent="0.25">
      <c r="A49" s="6">
        <v>4606</v>
      </c>
      <c r="B49" s="6" t="s">
        <v>55</v>
      </c>
      <c r="C49" s="24">
        <v>44536</v>
      </c>
      <c r="D49" s="6">
        <v>2923</v>
      </c>
      <c r="E49" s="6" t="s">
        <v>112</v>
      </c>
      <c r="F49" s="6">
        <v>79</v>
      </c>
      <c r="G49" s="6" t="s">
        <v>113</v>
      </c>
    </row>
    <row r="50" spans="1:7" x14ac:dyDescent="0.25">
      <c r="A50" s="6">
        <v>4608</v>
      </c>
      <c r="B50" s="6" t="s">
        <v>66</v>
      </c>
      <c r="C50" s="24">
        <v>44536</v>
      </c>
      <c r="D50" s="6">
        <v>2919</v>
      </c>
      <c r="E50" s="6" t="s">
        <v>112</v>
      </c>
      <c r="F50" s="6">
        <v>23</v>
      </c>
      <c r="G50" s="6" t="s">
        <v>113</v>
      </c>
    </row>
    <row r="51" spans="1:7" x14ac:dyDescent="0.25">
      <c r="A51" s="6">
        <v>4800</v>
      </c>
      <c r="B51" s="6" t="s">
        <v>40</v>
      </c>
      <c r="C51" s="24">
        <v>44536</v>
      </c>
      <c r="D51" s="6">
        <v>2924</v>
      </c>
      <c r="E51" s="6" t="s">
        <v>112</v>
      </c>
      <c r="F51" s="6">
        <v>251</v>
      </c>
      <c r="G51" s="6" t="s">
        <v>113</v>
      </c>
    </row>
    <row r="52" spans="1:7" x14ac:dyDescent="0.25">
      <c r="A52" s="6">
        <v>4434</v>
      </c>
      <c r="B52" s="6" t="s">
        <v>81</v>
      </c>
      <c r="C52" s="24">
        <v>44537</v>
      </c>
      <c r="D52" s="6">
        <v>2928</v>
      </c>
      <c r="E52" s="6" t="s">
        <v>112</v>
      </c>
      <c r="F52" s="6">
        <v>51</v>
      </c>
      <c r="G52" s="6" t="s">
        <v>96</v>
      </c>
    </row>
    <row r="53" spans="1:7" x14ac:dyDescent="0.25">
      <c r="A53" s="6">
        <v>4440</v>
      </c>
      <c r="B53" s="6" t="s">
        <v>54</v>
      </c>
      <c r="C53" s="24">
        <v>44537</v>
      </c>
      <c r="D53" s="6">
        <v>2926</v>
      </c>
      <c r="E53" s="6" t="s">
        <v>112</v>
      </c>
      <c r="F53" s="6">
        <v>102</v>
      </c>
      <c r="G53" s="6" t="s">
        <v>113</v>
      </c>
    </row>
    <row r="54" spans="1:7" x14ac:dyDescent="0.25">
      <c r="A54" s="6">
        <v>4435</v>
      </c>
      <c r="B54" s="6" t="s">
        <v>82</v>
      </c>
      <c r="C54" s="24">
        <v>44539</v>
      </c>
      <c r="D54" s="6">
        <v>2949</v>
      </c>
      <c r="E54" s="6" t="s">
        <v>112</v>
      </c>
      <c r="F54" s="6">
        <v>51</v>
      </c>
      <c r="G54" s="6" t="s">
        <v>96</v>
      </c>
    </row>
    <row r="55" spans="1:7" x14ac:dyDescent="0.25">
      <c r="A55" s="6">
        <v>4199</v>
      </c>
      <c r="B55" s="6" t="s">
        <v>85</v>
      </c>
      <c r="C55" s="24">
        <v>44543</v>
      </c>
      <c r="D55" s="6">
        <v>2993</v>
      </c>
      <c r="E55" s="6" t="s">
        <v>112</v>
      </c>
      <c r="F55" s="6">
        <v>17</v>
      </c>
      <c r="G55" s="6" t="s">
        <v>97</v>
      </c>
    </row>
    <row r="56" spans="1:7" x14ac:dyDescent="0.25">
      <c r="A56" s="6">
        <v>4798</v>
      </c>
      <c r="B56" s="6" t="s">
        <v>66</v>
      </c>
      <c r="C56" s="24">
        <v>44544</v>
      </c>
      <c r="D56" s="6">
        <v>3002</v>
      </c>
      <c r="E56" s="6" t="s">
        <v>112</v>
      </c>
      <c r="F56" s="6"/>
      <c r="G56" s="6" t="s">
        <v>114</v>
      </c>
    </row>
    <row r="57" spans="1:7" x14ac:dyDescent="0.25">
      <c r="A57" s="6">
        <v>4940</v>
      </c>
      <c r="B57" s="6" t="s">
        <v>55</v>
      </c>
      <c r="C57" s="24">
        <v>44544</v>
      </c>
      <c r="D57" s="6">
        <v>3000</v>
      </c>
      <c r="E57" s="6" t="s">
        <v>112</v>
      </c>
      <c r="F57" s="6"/>
      <c r="G57" s="6" t="s">
        <v>114</v>
      </c>
    </row>
    <row r="58" spans="1:7" x14ac:dyDescent="0.25">
      <c r="A58" s="6">
        <v>4431</v>
      </c>
      <c r="B58" s="6" t="s">
        <v>55</v>
      </c>
      <c r="C58" s="24">
        <v>44544</v>
      </c>
      <c r="D58" s="6">
        <v>3025</v>
      </c>
      <c r="E58" s="6" t="s">
        <v>112</v>
      </c>
      <c r="F58" s="6">
        <v>133</v>
      </c>
      <c r="G58" s="6" t="s">
        <v>113</v>
      </c>
    </row>
    <row r="59" spans="1:7" x14ac:dyDescent="0.25">
      <c r="A59" s="6">
        <v>4483</v>
      </c>
      <c r="B59" s="6" t="s">
        <v>55</v>
      </c>
      <c r="C59" s="24">
        <v>44544</v>
      </c>
      <c r="D59" s="6">
        <v>3001</v>
      </c>
      <c r="E59" s="6" t="s">
        <v>112</v>
      </c>
      <c r="F59" s="6">
        <v>21</v>
      </c>
      <c r="G59" s="6" t="s">
        <v>113</v>
      </c>
    </row>
    <row r="60" spans="1:7" x14ac:dyDescent="0.25">
      <c r="A60" s="6">
        <v>4287</v>
      </c>
      <c r="B60" s="6" t="s">
        <v>59</v>
      </c>
      <c r="C60" s="24">
        <v>44545</v>
      </c>
      <c r="D60" s="6">
        <v>3030</v>
      </c>
      <c r="E60" s="6" t="s">
        <v>112</v>
      </c>
      <c r="F60" s="6">
        <v>10</v>
      </c>
      <c r="G60" s="6" t="s">
        <v>96</v>
      </c>
    </row>
    <row r="61" spans="1:7" x14ac:dyDescent="0.25">
      <c r="A61" s="6">
        <v>4815</v>
      </c>
      <c r="B61" s="6" t="s">
        <v>63</v>
      </c>
      <c r="C61" s="24">
        <v>44546</v>
      </c>
      <c r="D61" s="6">
        <v>3035</v>
      </c>
      <c r="E61" s="6" t="s">
        <v>112</v>
      </c>
      <c r="F61" s="6"/>
      <c r="G61" s="6" t="s">
        <v>114</v>
      </c>
    </row>
    <row r="62" spans="1:7" x14ac:dyDescent="0.25">
      <c r="A62" s="6">
        <v>4843</v>
      </c>
      <c r="B62" s="6" t="s">
        <v>63</v>
      </c>
      <c r="C62" s="24">
        <v>44546</v>
      </c>
      <c r="D62" s="6">
        <v>3034</v>
      </c>
      <c r="E62" s="6" t="s">
        <v>112</v>
      </c>
      <c r="F62" s="6">
        <v>8</v>
      </c>
      <c r="G62" s="6" t="s">
        <v>113</v>
      </c>
    </row>
    <row r="63" spans="1:7" x14ac:dyDescent="0.25">
      <c r="A63" s="6">
        <v>4849</v>
      </c>
      <c r="B63" s="6" t="s">
        <v>63</v>
      </c>
      <c r="C63" s="24">
        <v>44546</v>
      </c>
      <c r="D63" s="6">
        <v>3033</v>
      </c>
      <c r="E63" s="6" t="s">
        <v>112</v>
      </c>
      <c r="F63" s="6">
        <v>50</v>
      </c>
      <c r="G63" s="6" t="s">
        <v>113</v>
      </c>
    </row>
    <row r="64" spans="1:7" x14ac:dyDescent="0.25">
      <c r="A64" s="6">
        <v>4691</v>
      </c>
      <c r="B64" s="6" t="s">
        <v>84</v>
      </c>
      <c r="C64" s="24">
        <v>44547</v>
      </c>
      <c r="D64" s="6">
        <v>3096</v>
      </c>
      <c r="E64" s="6" t="s">
        <v>112</v>
      </c>
      <c r="F64" s="6">
        <v>30</v>
      </c>
      <c r="G64" s="6" t="s">
        <v>97</v>
      </c>
    </row>
    <row r="65" spans="1:7" x14ac:dyDescent="0.25">
      <c r="A65" s="6">
        <v>4956</v>
      </c>
      <c r="B65" s="6" t="s">
        <v>52</v>
      </c>
      <c r="C65" s="24">
        <v>44547</v>
      </c>
      <c r="D65" s="6">
        <v>3068</v>
      </c>
      <c r="E65" s="6" t="s">
        <v>112</v>
      </c>
      <c r="F65" s="6"/>
      <c r="G65" s="6" t="s">
        <v>114</v>
      </c>
    </row>
    <row r="66" spans="1:7" x14ac:dyDescent="0.25">
      <c r="A66" s="6">
        <v>4840</v>
      </c>
      <c r="B66" s="6" t="s">
        <v>84</v>
      </c>
      <c r="C66" s="24">
        <v>44551</v>
      </c>
      <c r="D66" s="6">
        <v>3116</v>
      </c>
      <c r="E66" s="6" t="s">
        <v>112</v>
      </c>
      <c r="F66" s="6">
        <v>40</v>
      </c>
      <c r="G66" s="6" t="s">
        <v>113</v>
      </c>
    </row>
    <row r="67" spans="1:7" x14ac:dyDescent="0.25">
      <c r="A67" s="6">
        <v>4870</v>
      </c>
      <c r="B67" s="6" t="s">
        <v>43</v>
      </c>
      <c r="C67" s="24">
        <v>44551</v>
      </c>
      <c r="D67" s="6">
        <v>3117</v>
      </c>
      <c r="E67" s="6" t="s">
        <v>112</v>
      </c>
      <c r="F67" s="6">
        <v>105</v>
      </c>
      <c r="G67" s="6" t="s">
        <v>113</v>
      </c>
    </row>
    <row r="68" spans="1:7" x14ac:dyDescent="0.25">
      <c r="A68" s="6">
        <v>4538</v>
      </c>
      <c r="B68" s="6" t="s">
        <v>61</v>
      </c>
      <c r="C68" s="24">
        <v>44552</v>
      </c>
      <c r="D68" s="6">
        <v>3145</v>
      </c>
      <c r="E68" s="6" t="s">
        <v>112</v>
      </c>
      <c r="F68" s="6">
        <v>80</v>
      </c>
      <c r="G68" s="6" t="s">
        <v>113</v>
      </c>
    </row>
    <row r="69" spans="1:7" x14ac:dyDescent="0.25">
      <c r="A69" s="6">
        <v>4545</v>
      </c>
      <c r="B69" s="6" t="s">
        <v>150</v>
      </c>
      <c r="C69" s="24">
        <v>44552</v>
      </c>
      <c r="D69" s="6">
        <v>3133</v>
      </c>
      <c r="E69" s="6" t="s">
        <v>112</v>
      </c>
      <c r="F69" s="6">
        <v>2</v>
      </c>
      <c r="G69" s="6" t="s">
        <v>113</v>
      </c>
    </row>
    <row r="70" spans="1:7" x14ac:dyDescent="0.25">
      <c r="A70" s="6">
        <v>4552</v>
      </c>
      <c r="B70" s="6" t="s">
        <v>60</v>
      </c>
      <c r="C70" s="24">
        <v>44552</v>
      </c>
      <c r="D70" s="6">
        <v>3130</v>
      </c>
      <c r="E70" s="6" t="s">
        <v>112</v>
      </c>
      <c r="F70" s="6">
        <v>73</v>
      </c>
      <c r="G70" s="6" t="s">
        <v>113</v>
      </c>
    </row>
    <row r="71" spans="1:7" x14ac:dyDescent="0.25">
      <c r="A71" s="6">
        <v>4729</v>
      </c>
      <c r="B71" s="6" t="s">
        <v>60</v>
      </c>
      <c r="C71" s="24">
        <v>44552</v>
      </c>
      <c r="D71" s="6">
        <v>3129</v>
      </c>
      <c r="E71" s="6" t="s">
        <v>112</v>
      </c>
      <c r="F71" s="6">
        <v>380</v>
      </c>
      <c r="G71" s="6" t="s">
        <v>113</v>
      </c>
    </row>
    <row r="72" spans="1:7" x14ac:dyDescent="0.25">
      <c r="A72" s="6">
        <v>4479</v>
      </c>
      <c r="B72" s="6" t="s">
        <v>66</v>
      </c>
      <c r="C72" s="24">
        <v>44553</v>
      </c>
      <c r="D72" s="6">
        <v>3146</v>
      </c>
      <c r="E72" s="6" t="s">
        <v>112</v>
      </c>
      <c r="F72" s="6">
        <v>137</v>
      </c>
      <c r="G72" s="6" t="s">
        <v>113</v>
      </c>
    </row>
    <row r="73" spans="1:7" x14ac:dyDescent="0.25">
      <c r="A73" s="6">
        <v>4480</v>
      </c>
      <c r="B73" s="6" t="s">
        <v>61</v>
      </c>
      <c r="C73" s="24">
        <v>44553</v>
      </c>
      <c r="D73" s="6">
        <v>3148</v>
      </c>
      <c r="E73" s="6" t="s">
        <v>112</v>
      </c>
      <c r="F73" s="6">
        <v>16</v>
      </c>
      <c r="G73" s="6" t="s">
        <v>113</v>
      </c>
    </row>
    <row r="74" spans="1:7" x14ac:dyDescent="0.25">
      <c r="A74" s="6">
        <v>4744</v>
      </c>
      <c r="B74" s="6" t="s">
        <v>55</v>
      </c>
      <c r="C74" s="24">
        <v>44554</v>
      </c>
      <c r="D74" s="6">
        <v>3160</v>
      </c>
      <c r="E74" s="6" t="s">
        <v>112</v>
      </c>
      <c r="F74" s="6">
        <v>171</v>
      </c>
      <c r="G74" s="6" t="s">
        <v>97</v>
      </c>
    </row>
    <row r="75" spans="1:7" x14ac:dyDescent="0.25">
      <c r="A75" s="6">
        <v>4445</v>
      </c>
      <c r="B75" s="6" t="s">
        <v>63</v>
      </c>
      <c r="C75" s="24">
        <v>44554</v>
      </c>
      <c r="D75" s="6">
        <v>3159</v>
      </c>
      <c r="E75" s="6" t="s">
        <v>112</v>
      </c>
      <c r="F75" s="6">
        <v>212</v>
      </c>
      <c r="G75" s="6" t="s">
        <v>113</v>
      </c>
    </row>
    <row r="76" spans="1:7" x14ac:dyDescent="0.25">
      <c r="A76" s="6">
        <v>4502</v>
      </c>
      <c r="B76" s="6" t="s">
        <v>40</v>
      </c>
      <c r="C76" s="24">
        <v>44554</v>
      </c>
      <c r="D76" s="6">
        <v>3158</v>
      </c>
      <c r="E76" s="6" t="s">
        <v>112</v>
      </c>
      <c r="F76" s="6">
        <v>35</v>
      </c>
      <c r="G76" s="6" t="s">
        <v>113</v>
      </c>
    </row>
    <row r="77" spans="1:7" x14ac:dyDescent="0.25">
      <c r="A77" s="6">
        <v>4801</v>
      </c>
      <c r="B77" s="6" t="s">
        <v>40</v>
      </c>
      <c r="C77" s="24">
        <v>44554</v>
      </c>
      <c r="D77" s="6">
        <v>3157</v>
      </c>
      <c r="E77" s="6" t="s">
        <v>112</v>
      </c>
      <c r="F77" s="6">
        <v>40</v>
      </c>
      <c r="G77" s="6" t="s">
        <v>113</v>
      </c>
    </row>
    <row r="78" spans="1:7" x14ac:dyDescent="0.25">
      <c r="A78" s="6">
        <v>4501</v>
      </c>
      <c r="B78" s="6" t="s">
        <v>45</v>
      </c>
      <c r="C78" s="24">
        <v>44557</v>
      </c>
      <c r="D78" s="6">
        <v>3172</v>
      </c>
      <c r="E78" s="6" t="s">
        <v>112</v>
      </c>
      <c r="F78" s="6">
        <v>43</v>
      </c>
      <c r="G78" s="6" t="s">
        <v>113</v>
      </c>
    </row>
    <row r="79" spans="1:7" x14ac:dyDescent="0.25">
      <c r="A79" s="6">
        <v>4527</v>
      </c>
      <c r="B79" s="6" t="s">
        <v>43</v>
      </c>
      <c r="C79" s="24">
        <v>44557</v>
      </c>
      <c r="D79" s="6">
        <v>3170</v>
      </c>
      <c r="E79" s="6" t="s">
        <v>112</v>
      </c>
      <c r="F79" s="6">
        <v>28</v>
      </c>
      <c r="G79" s="6" t="s">
        <v>113</v>
      </c>
    </row>
    <row r="80" spans="1:7" x14ac:dyDescent="0.25">
      <c r="A80" s="6">
        <v>4547</v>
      </c>
      <c r="B80" s="6" t="s">
        <v>63</v>
      </c>
      <c r="C80" s="24">
        <v>44557</v>
      </c>
      <c r="D80" s="6">
        <v>3166</v>
      </c>
      <c r="E80" s="6" t="s">
        <v>112</v>
      </c>
      <c r="F80" s="6">
        <v>27</v>
      </c>
      <c r="G80" s="6" t="s">
        <v>113</v>
      </c>
    </row>
    <row r="81" spans="1:7" x14ac:dyDescent="0.25">
      <c r="A81" s="6">
        <v>4548</v>
      </c>
      <c r="B81" s="6" t="s">
        <v>63</v>
      </c>
      <c r="C81" s="24">
        <v>44557</v>
      </c>
      <c r="D81" s="6">
        <v>3167</v>
      </c>
      <c r="E81" s="6" t="s">
        <v>112</v>
      </c>
      <c r="F81" s="6">
        <v>21</v>
      </c>
      <c r="G81" s="6" t="s">
        <v>113</v>
      </c>
    </row>
    <row r="82" spans="1:7" x14ac:dyDescent="0.25">
      <c r="A82" s="6">
        <v>4760</v>
      </c>
      <c r="B82" s="6" t="s">
        <v>43</v>
      </c>
      <c r="C82" s="24">
        <v>44558</v>
      </c>
      <c r="D82" s="6">
        <v>3207</v>
      </c>
      <c r="E82" s="6" t="s">
        <v>112</v>
      </c>
      <c r="F82" s="6">
        <v>30</v>
      </c>
      <c r="G82" s="6" t="s">
        <v>97</v>
      </c>
    </row>
    <row r="83" spans="1:7" x14ac:dyDescent="0.25">
      <c r="A83" s="6">
        <v>4529</v>
      </c>
      <c r="B83" s="6" t="s">
        <v>86</v>
      </c>
      <c r="C83" s="24">
        <v>44558</v>
      </c>
      <c r="D83" s="6">
        <v>3209</v>
      </c>
      <c r="E83" s="6" t="s">
        <v>112</v>
      </c>
      <c r="F83" s="6">
        <v>23</v>
      </c>
      <c r="G83" s="6" t="s">
        <v>113</v>
      </c>
    </row>
    <row r="84" spans="1:7" x14ac:dyDescent="0.25">
      <c r="A84" s="6">
        <v>4323</v>
      </c>
      <c r="B84" s="6" t="s">
        <v>63</v>
      </c>
      <c r="C84" s="24">
        <v>44559</v>
      </c>
      <c r="D84" s="6">
        <v>3239</v>
      </c>
      <c r="E84" s="6" t="s">
        <v>112</v>
      </c>
      <c r="F84" s="6">
        <v>145</v>
      </c>
      <c r="G84" s="6" t="s">
        <v>97</v>
      </c>
    </row>
    <row r="85" spans="1:7" x14ac:dyDescent="0.25">
      <c r="A85" s="6">
        <v>4546</v>
      </c>
      <c r="B85" s="6" t="s">
        <v>40</v>
      </c>
      <c r="C85" s="24">
        <v>44559</v>
      </c>
      <c r="D85" s="6">
        <v>3239</v>
      </c>
      <c r="E85" s="6" t="s">
        <v>112</v>
      </c>
      <c r="F85" s="6">
        <v>15</v>
      </c>
      <c r="G85" s="6" t="s">
        <v>113</v>
      </c>
    </row>
    <row r="86" spans="1:7" x14ac:dyDescent="0.25">
      <c r="A86" s="6">
        <v>4742</v>
      </c>
      <c r="B86" s="6" t="s">
        <v>40</v>
      </c>
      <c r="C86" s="24">
        <v>44560</v>
      </c>
      <c r="D86" s="6">
        <v>3241</v>
      </c>
      <c r="E86" s="6" t="s">
        <v>112</v>
      </c>
      <c r="F86" s="6">
        <v>30</v>
      </c>
      <c r="G86" s="6" t="s">
        <v>113</v>
      </c>
    </row>
    <row r="87" spans="1:7" x14ac:dyDescent="0.25">
      <c r="A87" s="6">
        <v>4446</v>
      </c>
      <c r="B87" s="6" t="s">
        <v>63</v>
      </c>
      <c r="C87" s="24">
        <v>44561</v>
      </c>
      <c r="D87" s="6">
        <v>3256</v>
      </c>
      <c r="E87" s="6" t="s">
        <v>112</v>
      </c>
      <c r="F87" s="6">
        <v>224</v>
      </c>
      <c r="G87" s="6" t="s">
        <v>97</v>
      </c>
    </row>
    <row r="88" spans="1:7" x14ac:dyDescent="0.25">
      <c r="A88" s="6">
        <v>4482</v>
      </c>
      <c r="B88" s="6" t="s">
        <v>55</v>
      </c>
      <c r="C88" s="24">
        <v>44561</v>
      </c>
      <c r="D88" s="6">
        <v>3255</v>
      </c>
      <c r="E88" s="6" t="s">
        <v>112</v>
      </c>
      <c r="F88" s="6">
        <v>133</v>
      </c>
      <c r="G88" s="6" t="s">
        <v>97</v>
      </c>
    </row>
  </sheetData>
  <mergeCells count="1">
    <mergeCell ref="B1:F1"/>
  </mergeCells>
  <conditionalFormatting sqref="A5:A88">
    <cfRule type="duplicateValues" dxfId="0" priority="1"/>
  </conditionalFormatting>
  <pageMargins left="0.25" right="0.25" top="0.75" bottom="0.75" header="0.3" footer="0.3"/>
  <pageSetup scale="5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3"/>
  <sheetViews>
    <sheetView tabSelected="1" workbookViewId="0">
      <pane ySplit="1" topLeftCell="A1086" activePane="bottomLeft" state="frozen"/>
      <selection pane="bottomLeft" sqref="A1:H1123"/>
    </sheetView>
  </sheetViews>
  <sheetFormatPr baseColWidth="10" defaultRowHeight="12.75" x14ac:dyDescent="0.2"/>
  <cols>
    <col min="1" max="1" width="54.7109375" style="20" customWidth="1"/>
    <col min="2" max="2" width="11.42578125" style="21"/>
    <col min="3" max="3" width="26.5703125" style="20" customWidth="1"/>
    <col min="4" max="4" width="23.140625" style="20" customWidth="1"/>
    <col min="5" max="5" width="46.42578125" style="20" customWidth="1"/>
    <col min="6" max="6" width="19.5703125" style="20" customWidth="1"/>
    <col min="7" max="7" width="11.42578125" style="22"/>
    <col min="8" max="8" width="29.5703125" style="22" customWidth="1"/>
    <col min="9" max="16384" width="11.42578125" style="19"/>
  </cols>
  <sheetData>
    <row r="1" spans="1:8" ht="38.25" x14ac:dyDescent="0.2">
      <c r="A1" s="16" t="s">
        <v>33</v>
      </c>
      <c r="B1" s="17" t="s">
        <v>34</v>
      </c>
      <c r="C1" s="17" t="s">
        <v>35</v>
      </c>
      <c r="D1" s="16" t="s">
        <v>129</v>
      </c>
      <c r="E1" s="16" t="s">
        <v>38</v>
      </c>
      <c r="F1" s="16" t="s">
        <v>39</v>
      </c>
      <c r="G1" s="16" t="s">
        <v>36</v>
      </c>
      <c r="H1" s="16" t="s">
        <v>37</v>
      </c>
    </row>
    <row r="2" spans="1:8" x14ac:dyDescent="0.2">
      <c r="A2" s="33" t="s">
        <v>66</v>
      </c>
      <c r="B2" s="33" t="s">
        <v>168</v>
      </c>
      <c r="C2" s="33" t="s">
        <v>102</v>
      </c>
      <c r="D2" s="33" t="s">
        <v>42</v>
      </c>
      <c r="E2" s="33" t="s">
        <v>169</v>
      </c>
      <c r="F2" s="33" t="s">
        <v>104</v>
      </c>
      <c r="G2" s="33" t="s">
        <v>170</v>
      </c>
      <c r="H2" s="33" t="s">
        <v>170</v>
      </c>
    </row>
    <row r="3" spans="1:8" x14ac:dyDescent="0.2">
      <c r="A3" s="33" t="s">
        <v>61</v>
      </c>
      <c r="B3" s="33" t="s">
        <v>168</v>
      </c>
      <c r="C3" s="33" t="s">
        <v>102</v>
      </c>
      <c r="D3" s="33" t="s">
        <v>42</v>
      </c>
      <c r="E3" s="33" t="s">
        <v>171</v>
      </c>
      <c r="F3" s="33" t="s">
        <v>104</v>
      </c>
      <c r="G3" s="33" t="s">
        <v>170</v>
      </c>
      <c r="H3" s="33" t="s">
        <v>170</v>
      </c>
    </row>
    <row r="4" spans="1:8" x14ac:dyDescent="0.2">
      <c r="A4" s="33" t="s">
        <v>45</v>
      </c>
      <c r="B4" s="33" t="s">
        <v>168</v>
      </c>
      <c r="C4" s="33" t="s">
        <v>102</v>
      </c>
      <c r="D4" s="33" t="s">
        <v>42</v>
      </c>
      <c r="E4" s="33" t="s">
        <v>171</v>
      </c>
      <c r="F4" s="33" t="s">
        <v>104</v>
      </c>
      <c r="G4" s="33" t="s">
        <v>170</v>
      </c>
      <c r="H4" s="33" t="s">
        <v>170</v>
      </c>
    </row>
    <row r="5" spans="1:8" x14ac:dyDescent="0.2">
      <c r="A5" s="33" t="s">
        <v>68</v>
      </c>
      <c r="B5" s="33" t="s">
        <v>168</v>
      </c>
      <c r="C5" s="33" t="s">
        <v>102</v>
      </c>
      <c r="D5" s="33" t="s">
        <v>42</v>
      </c>
      <c r="E5" s="33" t="s">
        <v>169</v>
      </c>
      <c r="F5" s="33" t="s">
        <v>104</v>
      </c>
      <c r="G5" s="33" t="s">
        <v>170</v>
      </c>
      <c r="H5" s="33" t="s">
        <v>170</v>
      </c>
    </row>
    <row r="6" spans="1:8" x14ac:dyDescent="0.2">
      <c r="A6" s="33" t="s">
        <v>40</v>
      </c>
      <c r="B6" s="33" t="s">
        <v>168</v>
      </c>
      <c r="C6" s="33" t="s">
        <v>102</v>
      </c>
      <c r="D6" s="33" t="s">
        <v>42</v>
      </c>
      <c r="E6" s="33" t="s">
        <v>169</v>
      </c>
      <c r="F6" s="33" t="s">
        <v>104</v>
      </c>
      <c r="G6" s="33" t="s">
        <v>170</v>
      </c>
      <c r="H6" s="33" t="s">
        <v>170</v>
      </c>
    </row>
    <row r="7" spans="1:8" x14ac:dyDescent="0.2">
      <c r="A7" s="33" t="s">
        <v>150</v>
      </c>
      <c r="B7" s="33" t="s">
        <v>168</v>
      </c>
      <c r="C7" s="33" t="s">
        <v>102</v>
      </c>
      <c r="D7" s="33" t="s">
        <v>42</v>
      </c>
      <c r="E7" s="33" t="s">
        <v>169</v>
      </c>
      <c r="F7" s="33" t="s">
        <v>104</v>
      </c>
      <c r="G7" s="33" t="s">
        <v>170</v>
      </c>
      <c r="H7" s="33" t="s">
        <v>170</v>
      </c>
    </row>
    <row r="8" spans="1:8" x14ac:dyDescent="0.2">
      <c r="A8" s="33" t="s">
        <v>59</v>
      </c>
      <c r="B8" s="33" t="s">
        <v>168</v>
      </c>
      <c r="C8" s="33" t="s">
        <v>102</v>
      </c>
      <c r="D8" s="33" t="s">
        <v>42</v>
      </c>
      <c r="E8" s="33" t="s">
        <v>171</v>
      </c>
      <c r="F8" s="33" t="s">
        <v>104</v>
      </c>
      <c r="G8" s="33" t="s">
        <v>170</v>
      </c>
      <c r="H8" s="33" t="s">
        <v>170</v>
      </c>
    </row>
    <row r="9" spans="1:8" x14ac:dyDescent="0.2">
      <c r="A9" s="33" t="s">
        <v>87</v>
      </c>
      <c r="B9" s="33" t="s">
        <v>168</v>
      </c>
      <c r="C9" s="33" t="s">
        <v>102</v>
      </c>
      <c r="D9" s="33" t="s">
        <v>42</v>
      </c>
      <c r="E9" s="33" t="s">
        <v>171</v>
      </c>
      <c r="F9" s="33" t="s">
        <v>104</v>
      </c>
      <c r="G9" s="33" t="s">
        <v>170</v>
      </c>
      <c r="H9" s="33" t="s">
        <v>170</v>
      </c>
    </row>
    <row r="10" spans="1:8" x14ac:dyDescent="0.2">
      <c r="A10" s="33" t="s">
        <v>63</v>
      </c>
      <c r="B10" s="33" t="s">
        <v>168</v>
      </c>
      <c r="C10" s="33" t="s">
        <v>102</v>
      </c>
      <c r="D10" s="33" t="s">
        <v>42</v>
      </c>
      <c r="E10" s="33" t="s">
        <v>171</v>
      </c>
      <c r="F10" s="33" t="s">
        <v>104</v>
      </c>
      <c r="G10" s="33" t="s">
        <v>170</v>
      </c>
      <c r="H10" s="33" t="s">
        <v>170</v>
      </c>
    </row>
    <row r="11" spans="1:8" x14ac:dyDescent="0.2">
      <c r="A11" s="33" t="s">
        <v>55</v>
      </c>
      <c r="B11" s="33" t="s">
        <v>168</v>
      </c>
      <c r="C11" s="33" t="s">
        <v>102</v>
      </c>
      <c r="D11" s="33" t="s">
        <v>42</v>
      </c>
      <c r="E11" s="33" t="s">
        <v>169</v>
      </c>
      <c r="F11" s="33" t="s">
        <v>104</v>
      </c>
      <c r="G11" s="33" t="s">
        <v>170</v>
      </c>
      <c r="H11" s="33" t="s">
        <v>170</v>
      </c>
    </row>
    <row r="12" spans="1:8" x14ac:dyDescent="0.2">
      <c r="A12" s="33" t="s">
        <v>86</v>
      </c>
      <c r="B12" s="33" t="s">
        <v>168</v>
      </c>
      <c r="C12" s="33" t="s">
        <v>102</v>
      </c>
      <c r="D12" s="33" t="s">
        <v>42</v>
      </c>
      <c r="E12" s="33" t="s">
        <v>169</v>
      </c>
      <c r="F12" s="33" t="s">
        <v>104</v>
      </c>
      <c r="G12" s="33" t="s">
        <v>170</v>
      </c>
      <c r="H12" s="33" t="s">
        <v>170</v>
      </c>
    </row>
    <row r="13" spans="1:8" x14ac:dyDescent="0.2">
      <c r="A13" s="33" t="s">
        <v>77</v>
      </c>
      <c r="B13" s="33" t="s">
        <v>172</v>
      </c>
      <c r="C13" s="33" t="s">
        <v>102</v>
      </c>
      <c r="D13" s="33" t="s">
        <v>42</v>
      </c>
      <c r="E13" s="33" t="s">
        <v>173</v>
      </c>
      <c r="F13" s="33" t="s">
        <v>105</v>
      </c>
      <c r="G13" s="33" t="s">
        <v>170</v>
      </c>
      <c r="H13" s="33" t="s">
        <v>170</v>
      </c>
    </row>
    <row r="14" spans="1:8" x14ac:dyDescent="0.2">
      <c r="A14" s="33" t="s">
        <v>77</v>
      </c>
      <c r="B14" s="33" t="s">
        <v>172</v>
      </c>
      <c r="C14" s="33" t="s">
        <v>102</v>
      </c>
      <c r="D14" s="33" t="s">
        <v>42</v>
      </c>
      <c r="E14" s="33" t="s">
        <v>174</v>
      </c>
      <c r="F14" s="33" t="s">
        <v>104</v>
      </c>
      <c r="G14" s="33" t="s">
        <v>175</v>
      </c>
      <c r="H14" s="33" t="s">
        <v>170</v>
      </c>
    </row>
    <row r="15" spans="1:8" x14ac:dyDescent="0.2">
      <c r="A15" s="33" t="s">
        <v>77</v>
      </c>
      <c r="B15" s="33" t="s">
        <v>176</v>
      </c>
      <c r="C15" s="33" t="s">
        <v>102</v>
      </c>
      <c r="D15" s="33" t="s">
        <v>42</v>
      </c>
      <c r="E15" s="33" t="s">
        <v>177</v>
      </c>
      <c r="F15" s="33" t="s">
        <v>105</v>
      </c>
      <c r="G15" s="33" t="s">
        <v>175</v>
      </c>
      <c r="H15" s="33" t="s">
        <v>170</v>
      </c>
    </row>
    <row r="16" spans="1:8" x14ac:dyDescent="0.2">
      <c r="A16" s="33" t="s">
        <v>77</v>
      </c>
      <c r="B16" s="33" t="s">
        <v>176</v>
      </c>
      <c r="C16" s="33" t="s">
        <v>102</v>
      </c>
      <c r="D16" s="33" t="s">
        <v>42</v>
      </c>
      <c r="E16" s="33" t="s">
        <v>178</v>
      </c>
      <c r="F16" s="33" t="s">
        <v>105</v>
      </c>
      <c r="G16" s="33" t="s">
        <v>175</v>
      </c>
      <c r="H16" s="33" t="s">
        <v>170</v>
      </c>
    </row>
    <row r="17" spans="1:8" x14ac:dyDescent="0.2">
      <c r="A17" s="33" t="s">
        <v>77</v>
      </c>
      <c r="B17" s="33" t="s">
        <v>179</v>
      </c>
      <c r="C17" s="33" t="s">
        <v>102</v>
      </c>
      <c r="D17" s="33" t="s">
        <v>42</v>
      </c>
      <c r="E17" s="33" t="s">
        <v>180</v>
      </c>
      <c r="F17" s="33" t="s">
        <v>105</v>
      </c>
      <c r="G17" s="33" t="s">
        <v>175</v>
      </c>
      <c r="H17" s="33" t="s">
        <v>170</v>
      </c>
    </row>
    <row r="18" spans="1:8" x14ac:dyDescent="0.2">
      <c r="A18" s="33" t="s">
        <v>77</v>
      </c>
      <c r="B18" s="33" t="s">
        <v>181</v>
      </c>
      <c r="C18" s="33" t="s">
        <v>102</v>
      </c>
      <c r="D18" s="33" t="s">
        <v>42</v>
      </c>
      <c r="E18" s="33" t="s">
        <v>182</v>
      </c>
      <c r="F18" s="33" t="s">
        <v>105</v>
      </c>
      <c r="G18" s="33" t="s">
        <v>170</v>
      </c>
      <c r="H18" s="33" t="s">
        <v>170</v>
      </c>
    </row>
    <row r="19" spans="1:8" x14ac:dyDescent="0.2">
      <c r="A19" s="33" t="s">
        <v>183</v>
      </c>
      <c r="B19" s="33" t="s">
        <v>168</v>
      </c>
      <c r="C19" s="33" t="s">
        <v>102</v>
      </c>
      <c r="D19" s="33" t="s">
        <v>42</v>
      </c>
      <c r="E19" s="33" t="s">
        <v>171</v>
      </c>
      <c r="F19" s="33" t="s">
        <v>104</v>
      </c>
      <c r="G19" s="33" t="s">
        <v>170</v>
      </c>
      <c r="H19" s="33" t="s">
        <v>170</v>
      </c>
    </row>
    <row r="20" spans="1:8" x14ac:dyDescent="0.2">
      <c r="A20" s="40" t="s">
        <v>40</v>
      </c>
      <c r="B20" s="40" t="s">
        <v>184</v>
      </c>
      <c r="C20" s="40" t="s">
        <v>185</v>
      </c>
      <c r="D20" s="40" t="s">
        <v>42</v>
      </c>
      <c r="E20" s="40" t="s">
        <v>186</v>
      </c>
      <c r="F20" s="40" t="s">
        <v>104</v>
      </c>
      <c r="G20" s="40" t="s">
        <v>187</v>
      </c>
      <c r="H20" s="33" t="s">
        <v>188</v>
      </c>
    </row>
    <row r="21" spans="1:8" x14ac:dyDescent="0.2">
      <c r="A21" s="41"/>
      <c r="B21" s="41"/>
      <c r="C21" s="41"/>
      <c r="D21" s="41"/>
      <c r="E21" s="41"/>
      <c r="F21" s="41"/>
      <c r="G21" s="41"/>
      <c r="H21" s="33" t="s">
        <v>189</v>
      </c>
    </row>
    <row r="22" spans="1:8" x14ac:dyDescent="0.2">
      <c r="A22" s="41"/>
      <c r="B22" s="41"/>
      <c r="C22" s="41"/>
      <c r="D22" s="41"/>
      <c r="E22" s="41"/>
      <c r="F22" s="41"/>
      <c r="G22" s="41"/>
      <c r="H22" s="33" t="s">
        <v>190</v>
      </c>
    </row>
    <row r="23" spans="1:8" x14ac:dyDescent="0.2">
      <c r="A23" s="41"/>
      <c r="B23" s="41"/>
      <c r="C23" s="41"/>
      <c r="D23" s="41"/>
      <c r="E23" s="41"/>
      <c r="F23" s="41"/>
      <c r="G23" s="40" t="s">
        <v>191</v>
      </c>
      <c r="H23" s="33" t="s">
        <v>188</v>
      </c>
    </row>
    <row r="24" spans="1:8" x14ac:dyDescent="0.2">
      <c r="A24" s="41"/>
      <c r="B24" s="41"/>
      <c r="C24" s="41"/>
      <c r="D24" s="41"/>
      <c r="E24" s="41"/>
      <c r="F24" s="41"/>
      <c r="G24" s="41"/>
      <c r="H24" s="33" t="s">
        <v>189</v>
      </c>
    </row>
    <row r="25" spans="1:8" x14ac:dyDescent="0.2">
      <c r="A25" s="41"/>
      <c r="B25" s="41"/>
      <c r="C25" s="41"/>
      <c r="D25" s="41"/>
      <c r="E25" s="41"/>
      <c r="F25" s="41"/>
      <c r="G25" s="41"/>
      <c r="H25" s="33" t="s">
        <v>190</v>
      </c>
    </row>
    <row r="26" spans="1:8" x14ac:dyDescent="0.2">
      <c r="A26" s="33" t="s">
        <v>40</v>
      </c>
      <c r="B26" s="33" t="s">
        <v>192</v>
      </c>
      <c r="C26" s="33" t="s">
        <v>185</v>
      </c>
      <c r="D26" s="33" t="s">
        <v>42</v>
      </c>
      <c r="E26" s="33" t="s">
        <v>193</v>
      </c>
      <c r="F26" s="33" t="s">
        <v>103</v>
      </c>
      <c r="G26" s="33" t="s">
        <v>194</v>
      </c>
      <c r="H26" s="33" t="s">
        <v>195</v>
      </c>
    </row>
    <row r="27" spans="1:8" x14ac:dyDescent="0.2">
      <c r="A27" s="33" t="s">
        <v>40</v>
      </c>
      <c r="B27" s="33" t="s">
        <v>196</v>
      </c>
      <c r="C27" s="33" t="s">
        <v>185</v>
      </c>
      <c r="D27" s="33" t="s">
        <v>41</v>
      </c>
      <c r="E27" s="33" t="s">
        <v>197</v>
      </c>
      <c r="F27" s="33" t="s">
        <v>108</v>
      </c>
      <c r="G27" s="33" t="s">
        <v>170</v>
      </c>
      <c r="H27" s="33" t="s">
        <v>198</v>
      </c>
    </row>
    <row r="28" spans="1:8" x14ac:dyDescent="0.2">
      <c r="A28" s="33" t="s">
        <v>40</v>
      </c>
      <c r="B28" s="33" t="s">
        <v>192</v>
      </c>
      <c r="C28" s="33" t="s">
        <v>185</v>
      </c>
      <c r="D28" s="33" t="s">
        <v>42</v>
      </c>
      <c r="E28" s="33" t="s">
        <v>199</v>
      </c>
      <c r="F28" s="33" t="s">
        <v>103</v>
      </c>
      <c r="G28" s="33" t="s">
        <v>194</v>
      </c>
      <c r="H28" s="33" t="s">
        <v>195</v>
      </c>
    </row>
    <row r="29" spans="1:8" x14ac:dyDescent="0.2">
      <c r="A29" s="33" t="s">
        <v>40</v>
      </c>
      <c r="B29" s="33" t="s">
        <v>200</v>
      </c>
      <c r="C29" s="33" t="s">
        <v>185</v>
      </c>
      <c r="D29" s="33" t="s">
        <v>42</v>
      </c>
      <c r="E29" s="33" t="s">
        <v>201</v>
      </c>
      <c r="F29" s="33" t="s">
        <v>108</v>
      </c>
      <c r="G29" s="33" t="s">
        <v>170</v>
      </c>
      <c r="H29" s="33" t="s">
        <v>202</v>
      </c>
    </row>
    <row r="30" spans="1:8" x14ac:dyDescent="0.2">
      <c r="A30" s="40" t="s">
        <v>40</v>
      </c>
      <c r="B30" s="40" t="s">
        <v>203</v>
      </c>
      <c r="C30" s="40" t="s">
        <v>204</v>
      </c>
      <c r="D30" s="40" t="s">
        <v>42</v>
      </c>
      <c r="E30" s="40" t="s">
        <v>205</v>
      </c>
      <c r="F30" s="40" t="s">
        <v>103</v>
      </c>
      <c r="G30" s="33" t="s">
        <v>206</v>
      </c>
      <c r="H30" s="33" t="s">
        <v>207</v>
      </c>
    </row>
    <row r="31" spans="1:8" x14ac:dyDescent="0.2">
      <c r="A31" s="41"/>
      <c r="B31" s="41"/>
      <c r="C31" s="41"/>
      <c r="D31" s="41"/>
      <c r="E31" s="41"/>
      <c r="F31" s="41"/>
      <c r="G31" s="33" t="s">
        <v>208</v>
      </c>
      <c r="H31" s="33" t="s">
        <v>207</v>
      </c>
    </row>
    <row r="32" spans="1:8" x14ac:dyDescent="0.2">
      <c r="A32" s="33" t="s">
        <v>40</v>
      </c>
      <c r="B32" s="33" t="s">
        <v>209</v>
      </c>
      <c r="C32" s="33" t="s">
        <v>204</v>
      </c>
      <c r="D32" s="33" t="s">
        <v>42</v>
      </c>
      <c r="E32" s="33" t="s">
        <v>210</v>
      </c>
      <c r="F32" s="33" t="s">
        <v>103</v>
      </c>
      <c r="G32" s="33" t="s">
        <v>211</v>
      </c>
      <c r="H32" s="33" t="s">
        <v>212</v>
      </c>
    </row>
    <row r="33" spans="1:8" x14ac:dyDescent="0.2">
      <c r="A33" s="33" t="s">
        <v>40</v>
      </c>
      <c r="B33" s="33" t="s">
        <v>192</v>
      </c>
      <c r="C33" s="33" t="s">
        <v>204</v>
      </c>
      <c r="D33" s="33" t="s">
        <v>42</v>
      </c>
      <c r="E33" s="33" t="s">
        <v>213</v>
      </c>
      <c r="F33" s="33" t="s">
        <v>103</v>
      </c>
      <c r="G33" s="33" t="s">
        <v>194</v>
      </c>
      <c r="H33" s="33" t="s">
        <v>214</v>
      </c>
    </row>
    <row r="34" spans="1:8" x14ac:dyDescent="0.2">
      <c r="A34" s="33" t="s">
        <v>40</v>
      </c>
      <c r="B34" s="33" t="s">
        <v>209</v>
      </c>
      <c r="C34" s="33" t="s">
        <v>204</v>
      </c>
      <c r="D34" s="33" t="s">
        <v>42</v>
      </c>
      <c r="E34" s="33" t="s">
        <v>215</v>
      </c>
      <c r="F34" s="33" t="s">
        <v>103</v>
      </c>
      <c r="G34" s="33" t="s">
        <v>216</v>
      </c>
      <c r="H34" s="33" t="s">
        <v>170</v>
      </c>
    </row>
    <row r="35" spans="1:8" x14ac:dyDescent="0.2">
      <c r="A35" s="33" t="s">
        <v>40</v>
      </c>
      <c r="B35" s="33" t="s">
        <v>217</v>
      </c>
      <c r="C35" s="33" t="s">
        <v>218</v>
      </c>
      <c r="D35" s="33" t="s">
        <v>42</v>
      </c>
      <c r="E35" s="33" t="s">
        <v>219</v>
      </c>
      <c r="F35" s="33" t="s">
        <v>103</v>
      </c>
      <c r="G35" s="33" t="s">
        <v>220</v>
      </c>
      <c r="H35" s="33" t="s">
        <v>221</v>
      </c>
    </row>
    <row r="36" spans="1:8" x14ac:dyDescent="0.2">
      <c r="A36" s="33" t="s">
        <v>40</v>
      </c>
      <c r="B36" s="33" t="s">
        <v>222</v>
      </c>
      <c r="C36" s="33" t="s">
        <v>218</v>
      </c>
      <c r="D36" s="33" t="s">
        <v>41</v>
      </c>
      <c r="E36" s="33" t="s">
        <v>223</v>
      </c>
      <c r="F36" s="33" t="s">
        <v>108</v>
      </c>
      <c r="G36" s="33" t="s">
        <v>170</v>
      </c>
      <c r="H36" s="33" t="s">
        <v>224</v>
      </c>
    </row>
    <row r="37" spans="1:8" x14ac:dyDescent="0.2">
      <c r="A37" s="40" t="s">
        <v>40</v>
      </c>
      <c r="B37" s="40" t="s">
        <v>225</v>
      </c>
      <c r="C37" s="40" t="s">
        <v>218</v>
      </c>
      <c r="D37" s="40" t="s">
        <v>42</v>
      </c>
      <c r="E37" s="40" t="s">
        <v>226</v>
      </c>
      <c r="F37" s="40" t="s">
        <v>103</v>
      </c>
      <c r="G37" s="33" t="s">
        <v>227</v>
      </c>
      <c r="H37" s="33" t="s">
        <v>228</v>
      </c>
    </row>
    <row r="38" spans="1:8" x14ac:dyDescent="0.2">
      <c r="A38" s="41"/>
      <c r="B38" s="41"/>
      <c r="C38" s="41"/>
      <c r="D38" s="41"/>
      <c r="E38" s="41"/>
      <c r="F38" s="41"/>
      <c r="G38" s="33" t="s">
        <v>229</v>
      </c>
      <c r="H38" s="33" t="s">
        <v>228</v>
      </c>
    </row>
    <row r="39" spans="1:8" x14ac:dyDescent="0.2">
      <c r="A39" s="33" t="s">
        <v>40</v>
      </c>
      <c r="B39" s="33" t="s">
        <v>230</v>
      </c>
      <c r="C39" s="33" t="s">
        <v>218</v>
      </c>
      <c r="D39" s="33" t="s">
        <v>41</v>
      </c>
      <c r="E39" s="33" t="s">
        <v>231</v>
      </c>
      <c r="F39" s="33" t="s">
        <v>108</v>
      </c>
      <c r="G39" s="33" t="s">
        <v>170</v>
      </c>
      <c r="H39" s="33" t="s">
        <v>232</v>
      </c>
    </row>
    <row r="40" spans="1:8" x14ac:dyDescent="0.2">
      <c r="A40" s="33" t="s">
        <v>40</v>
      </c>
      <c r="B40" s="33" t="s">
        <v>217</v>
      </c>
      <c r="C40" s="33" t="s">
        <v>218</v>
      </c>
      <c r="D40" s="33" t="s">
        <v>42</v>
      </c>
      <c r="E40" s="33" t="s">
        <v>233</v>
      </c>
      <c r="F40" s="33" t="s">
        <v>103</v>
      </c>
      <c r="G40" s="33" t="s">
        <v>234</v>
      </c>
      <c r="H40" s="33" t="s">
        <v>235</v>
      </c>
    </row>
    <row r="41" spans="1:8" x14ac:dyDescent="0.2">
      <c r="A41" s="33" t="s">
        <v>40</v>
      </c>
      <c r="B41" s="33" t="s">
        <v>176</v>
      </c>
      <c r="C41" s="33" t="s">
        <v>218</v>
      </c>
      <c r="D41" s="33" t="s">
        <v>41</v>
      </c>
      <c r="E41" s="33" t="s">
        <v>236</v>
      </c>
      <c r="F41" s="33" t="s">
        <v>108</v>
      </c>
      <c r="G41" s="33" t="s">
        <v>170</v>
      </c>
      <c r="H41" s="33" t="s">
        <v>237</v>
      </c>
    </row>
    <row r="42" spans="1:8" x14ac:dyDescent="0.2">
      <c r="A42" s="33" t="s">
        <v>40</v>
      </c>
      <c r="B42" s="33" t="s">
        <v>238</v>
      </c>
      <c r="C42" s="33" t="s">
        <v>218</v>
      </c>
      <c r="D42" s="33" t="s">
        <v>42</v>
      </c>
      <c r="E42" s="33" t="s">
        <v>239</v>
      </c>
      <c r="F42" s="33" t="s">
        <v>108</v>
      </c>
      <c r="G42" s="33" t="s">
        <v>170</v>
      </c>
      <c r="H42" s="33" t="s">
        <v>240</v>
      </c>
    </row>
    <row r="43" spans="1:8" x14ac:dyDescent="0.2">
      <c r="A43" s="33" t="s">
        <v>40</v>
      </c>
      <c r="B43" s="33" t="s">
        <v>241</v>
      </c>
      <c r="C43" s="33" t="s">
        <v>218</v>
      </c>
      <c r="D43" s="33" t="s">
        <v>41</v>
      </c>
      <c r="E43" s="33" t="s">
        <v>242</v>
      </c>
      <c r="F43" s="33" t="s">
        <v>108</v>
      </c>
      <c r="G43" s="33" t="s">
        <v>170</v>
      </c>
      <c r="H43" s="33" t="s">
        <v>170</v>
      </c>
    </row>
    <row r="44" spans="1:8" x14ac:dyDescent="0.2">
      <c r="A44" s="40" t="s">
        <v>40</v>
      </c>
      <c r="B44" s="40" t="s">
        <v>225</v>
      </c>
      <c r="C44" s="40" t="s">
        <v>218</v>
      </c>
      <c r="D44" s="40" t="s">
        <v>41</v>
      </c>
      <c r="E44" s="40" t="s">
        <v>243</v>
      </c>
      <c r="F44" s="40" t="s">
        <v>103</v>
      </c>
      <c r="G44" s="33" t="s">
        <v>244</v>
      </c>
      <c r="H44" s="33" t="s">
        <v>245</v>
      </c>
    </row>
    <row r="45" spans="1:8" x14ac:dyDescent="0.2">
      <c r="A45" s="41"/>
      <c r="B45" s="41"/>
      <c r="C45" s="41"/>
      <c r="D45" s="41"/>
      <c r="E45" s="41"/>
      <c r="F45" s="41"/>
      <c r="G45" s="33" t="s">
        <v>246</v>
      </c>
      <c r="H45" s="33" t="s">
        <v>245</v>
      </c>
    </row>
    <row r="46" spans="1:8" x14ac:dyDescent="0.2">
      <c r="A46" s="33" t="s">
        <v>40</v>
      </c>
      <c r="B46" s="33" t="s">
        <v>225</v>
      </c>
      <c r="C46" s="33" t="s">
        <v>218</v>
      </c>
      <c r="D46" s="33" t="s">
        <v>42</v>
      </c>
      <c r="E46" s="33" t="s">
        <v>226</v>
      </c>
      <c r="F46" s="33" t="s">
        <v>103</v>
      </c>
      <c r="G46" s="33" t="s">
        <v>227</v>
      </c>
      <c r="H46" s="33" t="s">
        <v>228</v>
      </c>
    </row>
    <row r="47" spans="1:8" x14ac:dyDescent="0.2">
      <c r="A47" s="33" t="s">
        <v>40</v>
      </c>
      <c r="B47" s="33" t="s">
        <v>200</v>
      </c>
      <c r="C47" s="33" t="s">
        <v>218</v>
      </c>
      <c r="D47" s="33" t="s">
        <v>42</v>
      </c>
      <c r="E47" s="33" t="s">
        <v>247</v>
      </c>
      <c r="F47" s="33" t="s">
        <v>104</v>
      </c>
      <c r="G47" s="33" t="s">
        <v>248</v>
      </c>
      <c r="H47" s="33" t="s">
        <v>249</v>
      </c>
    </row>
    <row r="48" spans="1:8" x14ac:dyDescent="0.2">
      <c r="A48" s="33" t="s">
        <v>40</v>
      </c>
      <c r="B48" s="33" t="s">
        <v>200</v>
      </c>
      <c r="C48" s="33" t="s">
        <v>218</v>
      </c>
      <c r="D48" s="33" t="s">
        <v>42</v>
      </c>
      <c r="E48" s="33" t="s">
        <v>250</v>
      </c>
      <c r="F48" s="33" t="s">
        <v>104</v>
      </c>
      <c r="G48" s="33" t="s">
        <v>251</v>
      </c>
      <c r="H48" s="33" t="s">
        <v>252</v>
      </c>
    </row>
    <row r="49" spans="1:8" x14ac:dyDescent="0.2">
      <c r="A49" s="33" t="s">
        <v>40</v>
      </c>
      <c r="B49" s="33" t="s">
        <v>253</v>
      </c>
      <c r="C49" s="33" t="s">
        <v>254</v>
      </c>
      <c r="D49" s="33" t="s">
        <v>42</v>
      </c>
      <c r="E49" s="33" t="s">
        <v>255</v>
      </c>
      <c r="F49" s="33" t="s">
        <v>103</v>
      </c>
      <c r="G49" s="33" t="s">
        <v>194</v>
      </c>
      <c r="H49" s="33" t="s">
        <v>256</v>
      </c>
    </row>
    <row r="50" spans="1:8" x14ac:dyDescent="0.2">
      <c r="A50" s="33" t="s">
        <v>40</v>
      </c>
      <c r="B50" s="33" t="s">
        <v>192</v>
      </c>
      <c r="C50" s="33" t="s">
        <v>257</v>
      </c>
      <c r="D50" s="33" t="s">
        <v>42</v>
      </c>
      <c r="E50" s="33" t="s">
        <v>258</v>
      </c>
      <c r="F50" s="33" t="s">
        <v>103</v>
      </c>
      <c r="G50" s="33" t="s">
        <v>194</v>
      </c>
      <c r="H50" s="33" t="s">
        <v>259</v>
      </c>
    </row>
    <row r="51" spans="1:8" x14ac:dyDescent="0.2">
      <c r="A51" s="33" t="s">
        <v>40</v>
      </c>
      <c r="B51" s="33" t="s">
        <v>179</v>
      </c>
      <c r="C51" s="33" t="s">
        <v>260</v>
      </c>
      <c r="D51" s="33" t="s">
        <v>42</v>
      </c>
      <c r="E51" s="33" t="s">
        <v>261</v>
      </c>
      <c r="F51" s="33" t="s">
        <v>108</v>
      </c>
      <c r="G51" s="33" t="s">
        <v>170</v>
      </c>
      <c r="H51" s="33" t="s">
        <v>262</v>
      </c>
    </row>
    <row r="52" spans="1:8" x14ac:dyDescent="0.2">
      <c r="A52" s="40" t="s">
        <v>40</v>
      </c>
      <c r="B52" s="40" t="s">
        <v>179</v>
      </c>
      <c r="C52" s="40" t="s">
        <v>260</v>
      </c>
      <c r="D52" s="40" t="s">
        <v>42</v>
      </c>
      <c r="E52" s="40" t="s">
        <v>263</v>
      </c>
      <c r="F52" s="40" t="s">
        <v>104</v>
      </c>
      <c r="G52" s="33" t="s">
        <v>264</v>
      </c>
      <c r="H52" s="33" t="s">
        <v>265</v>
      </c>
    </row>
    <row r="53" spans="1:8" x14ac:dyDescent="0.2">
      <c r="A53" s="41"/>
      <c r="B53" s="41"/>
      <c r="C53" s="41"/>
      <c r="D53" s="41"/>
      <c r="E53" s="41"/>
      <c r="F53" s="41"/>
      <c r="G53" s="33" t="s">
        <v>266</v>
      </c>
      <c r="H53" s="33" t="s">
        <v>265</v>
      </c>
    </row>
    <row r="54" spans="1:8" x14ac:dyDescent="0.2">
      <c r="A54" s="33" t="s">
        <v>40</v>
      </c>
      <c r="B54" s="33" t="s">
        <v>192</v>
      </c>
      <c r="C54" s="33" t="s">
        <v>260</v>
      </c>
      <c r="D54" s="33" t="s">
        <v>42</v>
      </c>
      <c r="E54" s="33" t="s">
        <v>267</v>
      </c>
      <c r="F54" s="33" t="s">
        <v>103</v>
      </c>
      <c r="G54" s="33" t="s">
        <v>194</v>
      </c>
      <c r="H54" s="33" t="s">
        <v>268</v>
      </c>
    </row>
    <row r="55" spans="1:8" x14ac:dyDescent="0.2">
      <c r="A55" s="33" t="s">
        <v>40</v>
      </c>
      <c r="B55" s="33" t="s">
        <v>179</v>
      </c>
      <c r="C55" s="33" t="s">
        <v>269</v>
      </c>
      <c r="D55" s="33" t="s">
        <v>42</v>
      </c>
      <c r="E55" s="33" t="s">
        <v>270</v>
      </c>
      <c r="F55" s="33" t="s">
        <v>108</v>
      </c>
      <c r="G55" s="33" t="s">
        <v>170</v>
      </c>
      <c r="H55" s="33" t="s">
        <v>262</v>
      </c>
    </row>
    <row r="56" spans="1:8" x14ac:dyDescent="0.2">
      <c r="A56" s="33" t="s">
        <v>40</v>
      </c>
      <c r="B56" s="33" t="s">
        <v>179</v>
      </c>
      <c r="C56" s="33" t="s">
        <v>269</v>
      </c>
      <c r="D56" s="33" t="s">
        <v>42</v>
      </c>
      <c r="E56" s="33" t="s">
        <v>271</v>
      </c>
      <c r="F56" s="33" t="s">
        <v>103</v>
      </c>
      <c r="G56" s="33" t="s">
        <v>272</v>
      </c>
      <c r="H56" s="33" t="s">
        <v>273</v>
      </c>
    </row>
    <row r="57" spans="1:8" x14ac:dyDescent="0.2">
      <c r="A57" s="33" t="s">
        <v>40</v>
      </c>
      <c r="B57" s="33" t="s">
        <v>274</v>
      </c>
      <c r="C57" s="33" t="s">
        <v>269</v>
      </c>
      <c r="D57" s="33" t="s">
        <v>42</v>
      </c>
      <c r="E57" s="33" t="s">
        <v>275</v>
      </c>
      <c r="F57" s="33" t="s">
        <v>103</v>
      </c>
      <c r="G57" s="33" t="s">
        <v>194</v>
      </c>
      <c r="H57" s="33" t="s">
        <v>276</v>
      </c>
    </row>
    <row r="58" spans="1:8" x14ac:dyDescent="0.2">
      <c r="A58" s="33" t="s">
        <v>40</v>
      </c>
      <c r="B58" s="33" t="s">
        <v>274</v>
      </c>
      <c r="C58" s="33" t="s">
        <v>269</v>
      </c>
      <c r="D58" s="33" t="s">
        <v>42</v>
      </c>
      <c r="E58" s="33" t="s">
        <v>277</v>
      </c>
      <c r="F58" s="33" t="s">
        <v>103</v>
      </c>
      <c r="G58" s="33" t="s">
        <v>170</v>
      </c>
      <c r="H58" s="33" t="s">
        <v>276</v>
      </c>
    </row>
    <row r="59" spans="1:8" x14ac:dyDescent="0.2">
      <c r="A59" s="33" t="s">
        <v>40</v>
      </c>
      <c r="B59" s="33" t="s">
        <v>179</v>
      </c>
      <c r="C59" s="33" t="s">
        <v>269</v>
      </c>
      <c r="D59" s="33" t="s">
        <v>42</v>
      </c>
      <c r="E59" s="33" t="s">
        <v>278</v>
      </c>
      <c r="F59" s="33" t="s">
        <v>108</v>
      </c>
      <c r="G59" s="33" t="s">
        <v>170</v>
      </c>
      <c r="H59" s="33" t="s">
        <v>279</v>
      </c>
    </row>
    <row r="60" spans="1:8" x14ac:dyDescent="0.2">
      <c r="A60" s="33" t="s">
        <v>40</v>
      </c>
      <c r="B60" s="33" t="s">
        <v>209</v>
      </c>
      <c r="C60" s="33" t="s">
        <v>280</v>
      </c>
      <c r="D60" s="33" t="s">
        <v>42</v>
      </c>
      <c r="E60" s="33" t="s">
        <v>281</v>
      </c>
      <c r="F60" s="33" t="s">
        <v>103</v>
      </c>
      <c r="G60" s="33" t="s">
        <v>282</v>
      </c>
      <c r="H60" s="33" t="s">
        <v>283</v>
      </c>
    </row>
    <row r="61" spans="1:8" x14ac:dyDescent="0.2">
      <c r="A61" s="33" t="s">
        <v>40</v>
      </c>
      <c r="B61" s="33" t="s">
        <v>192</v>
      </c>
      <c r="C61" s="33" t="s">
        <v>280</v>
      </c>
      <c r="D61" s="33" t="s">
        <v>42</v>
      </c>
      <c r="E61" s="33" t="s">
        <v>284</v>
      </c>
      <c r="F61" s="33" t="s">
        <v>103</v>
      </c>
      <c r="G61" s="33" t="s">
        <v>194</v>
      </c>
      <c r="H61" s="33" t="s">
        <v>285</v>
      </c>
    </row>
    <row r="62" spans="1:8" x14ac:dyDescent="0.2">
      <c r="A62" s="33" t="s">
        <v>40</v>
      </c>
      <c r="B62" s="33" t="s">
        <v>203</v>
      </c>
      <c r="C62" s="33" t="s">
        <v>286</v>
      </c>
      <c r="D62" s="33" t="s">
        <v>42</v>
      </c>
      <c r="E62" s="33" t="s">
        <v>287</v>
      </c>
      <c r="F62" s="33" t="s">
        <v>103</v>
      </c>
      <c r="G62" s="33" t="s">
        <v>288</v>
      </c>
      <c r="H62" s="33" t="s">
        <v>289</v>
      </c>
    </row>
    <row r="63" spans="1:8" x14ac:dyDescent="0.2">
      <c r="A63" s="40" t="s">
        <v>40</v>
      </c>
      <c r="B63" s="40" t="s">
        <v>203</v>
      </c>
      <c r="C63" s="40" t="s">
        <v>286</v>
      </c>
      <c r="D63" s="40" t="s">
        <v>42</v>
      </c>
      <c r="E63" s="40" t="s">
        <v>290</v>
      </c>
      <c r="F63" s="40" t="s">
        <v>104</v>
      </c>
      <c r="G63" s="33" t="s">
        <v>291</v>
      </c>
      <c r="H63" s="33" t="s">
        <v>292</v>
      </c>
    </row>
    <row r="64" spans="1:8" x14ac:dyDescent="0.2">
      <c r="A64" s="41"/>
      <c r="B64" s="41"/>
      <c r="C64" s="41"/>
      <c r="D64" s="41"/>
      <c r="E64" s="41"/>
      <c r="F64" s="41"/>
      <c r="G64" s="33" t="s">
        <v>293</v>
      </c>
      <c r="H64" s="33" t="s">
        <v>292</v>
      </c>
    </row>
    <row r="65" spans="1:8" x14ac:dyDescent="0.2">
      <c r="A65" s="40" t="s">
        <v>40</v>
      </c>
      <c r="B65" s="40" t="s">
        <v>203</v>
      </c>
      <c r="C65" s="40" t="s">
        <v>286</v>
      </c>
      <c r="D65" s="40" t="s">
        <v>42</v>
      </c>
      <c r="E65" s="40" t="s">
        <v>294</v>
      </c>
      <c r="F65" s="40" t="s">
        <v>103</v>
      </c>
      <c r="G65" s="33" t="s">
        <v>295</v>
      </c>
      <c r="H65" s="33" t="s">
        <v>296</v>
      </c>
    </row>
    <row r="66" spans="1:8" x14ac:dyDescent="0.2">
      <c r="A66" s="41"/>
      <c r="B66" s="41"/>
      <c r="C66" s="41"/>
      <c r="D66" s="41"/>
      <c r="E66" s="41"/>
      <c r="F66" s="41"/>
      <c r="G66" s="33" t="s">
        <v>297</v>
      </c>
      <c r="H66" s="33" t="s">
        <v>296</v>
      </c>
    </row>
    <row r="67" spans="1:8" x14ac:dyDescent="0.2">
      <c r="A67" s="33" t="s">
        <v>40</v>
      </c>
      <c r="B67" s="33" t="s">
        <v>181</v>
      </c>
      <c r="C67" s="33" t="s">
        <v>286</v>
      </c>
      <c r="D67" s="33" t="s">
        <v>42</v>
      </c>
      <c r="E67" s="33" t="s">
        <v>298</v>
      </c>
      <c r="F67" s="33" t="s">
        <v>103</v>
      </c>
      <c r="G67" s="33" t="s">
        <v>194</v>
      </c>
      <c r="H67" s="33" t="s">
        <v>299</v>
      </c>
    </row>
    <row r="68" spans="1:8" x14ac:dyDescent="0.2">
      <c r="A68" s="33" t="s">
        <v>40</v>
      </c>
      <c r="B68" s="33" t="s">
        <v>225</v>
      </c>
      <c r="C68" s="33" t="s">
        <v>286</v>
      </c>
      <c r="D68" s="33" t="s">
        <v>42</v>
      </c>
      <c r="E68" s="33" t="s">
        <v>300</v>
      </c>
      <c r="F68" s="33" t="s">
        <v>103</v>
      </c>
      <c r="G68" s="33" t="s">
        <v>227</v>
      </c>
      <c r="H68" s="33" t="s">
        <v>299</v>
      </c>
    </row>
    <row r="69" spans="1:8" x14ac:dyDescent="0.2">
      <c r="A69" s="33" t="s">
        <v>43</v>
      </c>
      <c r="B69" s="33" t="s">
        <v>181</v>
      </c>
      <c r="C69" s="33" t="s">
        <v>102</v>
      </c>
      <c r="D69" s="33" t="s">
        <v>42</v>
      </c>
      <c r="E69" s="33" t="s">
        <v>301</v>
      </c>
      <c r="F69" s="33" t="s">
        <v>104</v>
      </c>
      <c r="G69" s="33" t="s">
        <v>170</v>
      </c>
      <c r="H69" s="33" t="s">
        <v>170</v>
      </c>
    </row>
    <row r="70" spans="1:8" x14ac:dyDescent="0.2">
      <c r="A70" s="33" t="s">
        <v>43</v>
      </c>
      <c r="B70" s="33" t="s">
        <v>302</v>
      </c>
      <c r="C70" s="33" t="s">
        <v>303</v>
      </c>
      <c r="D70" s="33" t="s">
        <v>42</v>
      </c>
      <c r="E70" s="33" t="s">
        <v>304</v>
      </c>
      <c r="F70" s="33" t="s">
        <v>105</v>
      </c>
      <c r="G70" s="33" t="s">
        <v>170</v>
      </c>
      <c r="H70" s="33" t="s">
        <v>305</v>
      </c>
    </row>
    <row r="71" spans="1:8" x14ac:dyDescent="0.2">
      <c r="A71" s="33" t="s">
        <v>43</v>
      </c>
      <c r="B71" s="33" t="s">
        <v>306</v>
      </c>
      <c r="C71" s="33" t="s">
        <v>303</v>
      </c>
      <c r="D71" s="33" t="s">
        <v>41</v>
      </c>
      <c r="E71" s="33" t="s">
        <v>307</v>
      </c>
      <c r="F71" s="33" t="s">
        <v>107</v>
      </c>
      <c r="G71" s="33" t="s">
        <v>308</v>
      </c>
      <c r="H71" s="33" t="s">
        <v>170</v>
      </c>
    </row>
    <row r="72" spans="1:8" x14ac:dyDescent="0.2">
      <c r="A72" s="33" t="s">
        <v>43</v>
      </c>
      <c r="B72" s="33" t="s">
        <v>274</v>
      </c>
      <c r="C72" s="33" t="s">
        <v>303</v>
      </c>
      <c r="D72" s="33" t="s">
        <v>42</v>
      </c>
      <c r="E72" s="33" t="s">
        <v>309</v>
      </c>
      <c r="F72" s="33" t="s">
        <v>107</v>
      </c>
      <c r="G72" s="33" t="s">
        <v>170</v>
      </c>
      <c r="H72" s="33" t="s">
        <v>310</v>
      </c>
    </row>
    <row r="73" spans="1:8" x14ac:dyDescent="0.2">
      <c r="A73" s="33" t="s">
        <v>43</v>
      </c>
      <c r="B73" s="33" t="s">
        <v>200</v>
      </c>
      <c r="C73" s="33" t="s">
        <v>303</v>
      </c>
      <c r="D73" s="33" t="s">
        <v>42</v>
      </c>
      <c r="E73" s="33" t="s">
        <v>311</v>
      </c>
      <c r="F73" s="33" t="s">
        <v>103</v>
      </c>
      <c r="G73" s="33" t="s">
        <v>170</v>
      </c>
      <c r="H73" s="33" t="s">
        <v>310</v>
      </c>
    </row>
    <row r="74" spans="1:8" x14ac:dyDescent="0.2">
      <c r="A74" s="33" t="s">
        <v>43</v>
      </c>
      <c r="B74" s="33" t="s">
        <v>274</v>
      </c>
      <c r="C74" s="33" t="s">
        <v>303</v>
      </c>
      <c r="D74" s="33" t="s">
        <v>42</v>
      </c>
      <c r="E74" s="33" t="s">
        <v>312</v>
      </c>
      <c r="F74" s="33" t="s">
        <v>104</v>
      </c>
      <c r="G74" s="33" t="s">
        <v>170</v>
      </c>
      <c r="H74" s="33" t="s">
        <v>313</v>
      </c>
    </row>
    <row r="75" spans="1:8" x14ac:dyDescent="0.2">
      <c r="A75" s="33" t="s">
        <v>43</v>
      </c>
      <c r="B75" s="33" t="s">
        <v>274</v>
      </c>
      <c r="C75" s="33" t="s">
        <v>303</v>
      </c>
      <c r="D75" s="33" t="s">
        <v>42</v>
      </c>
      <c r="E75" s="33" t="s">
        <v>314</v>
      </c>
      <c r="F75" s="33" t="s">
        <v>104</v>
      </c>
      <c r="G75" s="33" t="s">
        <v>170</v>
      </c>
      <c r="H75" s="33" t="s">
        <v>315</v>
      </c>
    </row>
    <row r="76" spans="1:8" x14ac:dyDescent="0.2">
      <c r="A76" s="33" t="s">
        <v>43</v>
      </c>
      <c r="B76" s="33" t="s">
        <v>274</v>
      </c>
      <c r="C76" s="33" t="s">
        <v>303</v>
      </c>
      <c r="D76" s="33" t="s">
        <v>42</v>
      </c>
      <c r="E76" s="33" t="s">
        <v>316</v>
      </c>
      <c r="F76" s="33" t="s">
        <v>104</v>
      </c>
      <c r="G76" s="33" t="s">
        <v>170</v>
      </c>
      <c r="H76" s="33" t="s">
        <v>317</v>
      </c>
    </row>
    <row r="77" spans="1:8" x14ac:dyDescent="0.2">
      <c r="A77" s="33" t="s">
        <v>43</v>
      </c>
      <c r="B77" s="33" t="s">
        <v>318</v>
      </c>
      <c r="C77" s="33" t="s">
        <v>303</v>
      </c>
      <c r="D77" s="33" t="s">
        <v>42</v>
      </c>
      <c r="E77" s="33" t="s">
        <v>319</v>
      </c>
      <c r="F77" s="33" t="s">
        <v>104</v>
      </c>
      <c r="G77" s="33" t="s">
        <v>170</v>
      </c>
      <c r="H77" s="33" t="s">
        <v>320</v>
      </c>
    </row>
    <row r="78" spans="1:8" x14ac:dyDescent="0.2">
      <c r="A78" s="33" t="s">
        <v>43</v>
      </c>
      <c r="B78" s="33" t="s">
        <v>321</v>
      </c>
      <c r="C78" s="33" t="s">
        <v>303</v>
      </c>
      <c r="D78" s="33" t="s">
        <v>42</v>
      </c>
      <c r="E78" s="33" t="s">
        <v>322</v>
      </c>
      <c r="F78" s="33" t="s">
        <v>104</v>
      </c>
      <c r="G78" s="33" t="s">
        <v>170</v>
      </c>
      <c r="H78" s="33" t="s">
        <v>323</v>
      </c>
    </row>
    <row r="79" spans="1:8" x14ac:dyDescent="0.2">
      <c r="A79" s="33" t="s">
        <v>43</v>
      </c>
      <c r="B79" s="33" t="s">
        <v>168</v>
      </c>
      <c r="C79" s="33" t="s">
        <v>303</v>
      </c>
      <c r="D79" s="33" t="s">
        <v>41</v>
      </c>
      <c r="E79" s="33" t="s">
        <v>324</v>
      </c>
      <c r="F79" s="33" t="s">
        <v>104</v>
      </c>
      <c r="G79" s="33" t="s">
        <v>325</v>
      </c>
      <c r="H79" s="33" t="s">
        <v>170</v>
      </c>
    </row>
    <row r="80" spans="1:8" x14ac:dyDescent="0.2">
      <c r="A80" s="33" t="s">
        <v>43</v>
      </c>
      <c r="B80" s="33" t="s">
        <v>326</v>
      </c>
      <c r="C80" s="33" t="s">
        <v>303</v>
      </c>
      <c r="D80" s="33" t="s">
        <v>41</v>
      </c>
      <c r="E80" s="33" t="s">
        <v>327</v>
      </c>
      <c r="F80" s="33" t="s">
        <v>104</v>
      </c>
      <c r="G80" s="33" t="s">
        <v>328</v>
      </c>
      <c r="H80" s="33" t="s">
        <v>170</v>
      </c>
    </row>
    <row r="81" spans="1:8" x14ac:dyDescent="0.2">
      <c r="A81" s="33" t="s">
        <v>43</v>
      </c>
      <c r="B81" s="33" t="s">
        <v>329</v>
      </c>
      <c r="C81" s="33" t="s">
        <v>303</v>
      </c>
      <c r="D81" s="33" t="s">
        <v>41</v>
      </c>
      <c r="E81" s="33" t="s">
        <v>330</v>
      </c>
      <c r="F81" s="33" t="s">
        <v>104</v>
      </c>
      <c r="G81" s="33" t="s">
        <v>331</v>
      </c>
      <c r="H81" s="33" t="s">
        <v>170</v>
      </c>
    </row>
    <row r="82" spans="1:8" x14ac:dyDescent="0.2">
      <c r="A82" s="33" t="s">
        <v>43</v>
      </c>
      <c r="B82" s="33" t="s">
        <v>230</v>
      </c>
      <c r="C82" s="33" t="s">
        <v>303</v>
      </c>
      <c r="D82" s="33" t="s">
        <v>41</v>
      </c>
      <c r="E82" s="33" t="s">
        <v>332</v>
      </c>
      <c r="F82" s="33" t="s">
        <v>104</v>
      </c>
      <c r="G82" s="33" t="s">
        <v>170</v>
      </c>
      <c r="H82" s="33" t="s">
        <v>170</v>
      </c>
    </row>
    <row r="83" spans="1:8" x14ac:dyDescent="0.2">
      <c r="A83" s="33" t="s">
        <v>43</v>
      </c>
      <c r="B83" s="33" t="s">
        <v>200</v>
      </c>
      <c r="C83" s="33" t="s">
        <v>303</v>
      </c>
      <c r="D83" s="33" t="s">
        <v>42</v>
      </c>
      <c r="E83" s="33" t="s">
        <v>333</v>
      </c>
      <c r="F83" s="33" t="s">
        <v>103</v>
      </c>
      <c r="G83" s="33" t="s">
        <v>170</v>
      </c>
      <c r="H83" s="33" t="s">
        <v>313</v>
      </c>
    </row>
    <row r="84" spans="1:8" x14ac:dyDescent="0.2">
      <c r="A84" s="33" t="s">
        <v>43</v>
      </c>
      <c r="B84" s="33" t="s">
        <v>200</v>
      </c>
      <c r="C84" s="33" t="s">
        <v>303</v>
      </c>
      <c r="D84" s="33" t="s">
        <v>42</v>
      </c>
      <c r="E84" s="33" t="s">
        <v>334</v>
      </c>
      <c r="F84" s="33" t="s">
        <v>103</v>
      </c>
      <c r="G84" s="33" t="s">
        <v>170</v>
      </c>
      <c r="H84" s="33" t="s">
        <v>315</v>
      </c>
    </row>
    <row r="85" spans="1:8" x14ac:dyDescent="0.2">
      <c r="A85" s="33" t="s">
        <v>43</v>
      </c>
      <c r="B85" s="33" t="s">
        <v>200</v>
      </c>
      <c r="C85" s="33" t="s">
        <v>303</v>
      </c>
      <c r="D85" s="33" t="s">
        <v>42</v>
      </c>
      <c r="E85" s="33" t="s">
        <v>335</v>
      </c>
      <c r="F85" s="33" t="s">
        <v>103</v>
      </c>
      <c r="G85" s="33" t="s">
        <v>170</v>
      </c>
      <c r="H85" s="33" t="s">
        <v>317</v>
      </c>
    </row>
    <row r="86" spans="1:8" x14ac:dyDescent="0.2">
      <c r="A86" s="33" t="s">
        <v>43</v>
      </c>
      <c r="B86" s="33" t="s">
        <v>200</v>
      </c>
      <c r="C86" s="33" t="s">
        <v>303</v>
      </c>
      <c r="D86" s="33" t="s">
        <v>42</v>
      </c>
      <c r="E86" s="33" t="s">
        <v>336</v>
      </c>
      <c r="F86" s="33" t="s">
        <v>103</v>
      </c>
      <c r="G86" s="33" t="s">
        <v>170</v>
      </c>
      <c r="H86" s="33" t="s">
        <v>337</v>
      </c>
    </row>
    <row r="87" spans="1:8" x14ac:dyDescent="0.2">
      <c r="A87" s="33" t="s">
        <v>43</v>
      </c>
      <c r="B87" s="33" t="s">
        <v>200</v>
      </c>
      <c r="C87" s="33" t="s">
        <v>303</v>
      </c>
      <c r="D87" s="33" t="s">
        <v>42</v>
      </c>
      <c r="E87" s="33" t="s">
        <v>338</v>
      </c>
      <c r="F87" s="33" t="s">
        <v>103</v>
      </c>
      <c r="G87" s="33" t="s">
        <v>170</v>
      </c>
      <c r="H87" s="33" t="s">
        <v>339</v>
      </c>
    </row>
    <row r="88" spans="1:8" x14ac:dyDescent="0.2">
      <c r="A88" s="33" t="s">
        <v>43</v>
      </c>
      <c r="B88" s="33" t="s">
        <v>340</v>
      </c>
      <c r="C88" s="33" t="s">
        <v>303</v>
      </c>
      <c r="D88" s="33" t="s">
        <v>42</v>
      </c>
      <c r="E88" s="33" t="s">
        <v>341</v>
      </c>
      <c r="F88" s="33" t="s">
        <v>105</v>
      </c>
      <c r="G88" s="33" t="s">
        <v>170</v>
      </c>
      <c r="H88" s="33" t="s">
        <v>342</v>
      </c>
    </row>
    <row r="89" spans="1:8" x14ac:dyDescent="0.2">
      <c r="A89" s="33" t="s">
        <v>43</v>
      </c>
      <c r="B89" s="33" t="s">
        <v>343</v>
      </c>
      <c r="C89" s="33" t="s">
        <v>303</v>
      </c>
      <c r="D89" s="33" t="s">
        <v>42</v>
      </c>
      <c r="E89" s="33" t="s">
        <v>344</v>
      </c>
      <c r="F89" s="33" t="s">
        <v>105</v>
      </c>
      <c r="G89" s="33" t="s">
        <v>345</v>
      </c>
      <c r="H89" s="33" t="s">
        <v>346</v>
      </c>
    </row>
    <row r="90" spans="1:8" x14ac:dyDescent="0.2">
      <c r="A90" s="33" t="s">
        <v>43</v>
      </c>
      <c r="B90" s="33" t="s">
        <v>203</v>
      </c>
      <c r="C90" s="33" t="s">
        <v>303</v>
      </c>
      <c r="D90" s="33" t="s">
        <v>42</v>
      </c>
      <c r="E90" s="33" t="s">
        <v>347</v>
      </c>
      <c r="F90" s="33" t="s">
        <v>105</v>
      </c>
      <c r="G90" s="33" t="s">
        <v>170</v>
      </c>
      <c r="H90" s="33" t="s">
        <v>348</v>
      </c>
    </row>
    <row r="91" spans="1:8" x14ac:dyDescent="0.2">
      <c r="A91" s="33" t="s">
        <v>43</v>
      </c>
      <c r="B91" s="33" t="s">
        <v>203</v>
      </c>
      <c r="C91" s="33" t="s">
        <v>303</v>
      </c>
      <c r="D91" s="33" t="s">
        <v>42</v>
      </c>
      <c r="E91" s="33" t="s">
        <v>349</v>
      </c>
      <c r="F91" s="33" t="s">
        <v>105</v>
      </c>
      <c r="G91" s="33" t="s">
        <v>170</v>
      </c>
      <c r="H91" s="33" t="s">
        <v>350</v>
      </c>
    </row>
    <row r="92" spans="1:8" x14ac:dyDescent="0.2">
      <c r="A92" s="33" t="s">
        <v>43</v>
      </c>
      <c r="B92" s="33" t="s">
        <v>351</v>
      </c>
      <c r="C92" s="33" t="s">
        <v>303</v>
      </c>
      <c r="D92" s="33" t="s">
        <v>42</v>
      </c>
      <c r="E92" s="33" t="s">
        <v>352</v>
      </c>
      <c r="F92" s="33" t="s">
        <v>104</v>
      </c>
      <c r="G92" s="33" t="s">
        <v>170</v>
      </c>
      <c r="H92" s="33" t="s">
        <v>353</v>
      </c>
    </row>
    <row r="93" spans="1:8" x14ac:dyDescent="0.2">
      <c r="A93" s="33" t="s">
        <v>43</v>
      </c>
      <c r="B93" s="33" t="s">
        <v>351</v>
      </c>
      <c r="C93" s="33" t="s">
        <v>303</v>
      </c>
      <c r="D93" s="33" t="s">
        <v>42</v>
      </c>
      <c r="E93" s="33" t="s">
        <v>354</v>
      </c>
      <c r="F93" s="33" t="s">
        <v>105</v>
      </c>
      <c r="G93" s="33" t="s">
        <v>170</v>
      </c>
      <c r="H93" s="33" t="s">
        <v>355</v>
      </c>
    </row>
    <row r="94" spans="1:8" x14ac:dyDescent="0.2">
      <c r="A94" s="33" t="s">
        <v>43</v>
      </c>
      <c r="B94" s="33" t="s">
        <v>351</v>
      </c>
      <c r="C94" s="33" t="s">
        <v>303</v>
      </c>
      <c r="D94" s="33" t="s">
        <v>42</v>
      </c>
      <c r="E94" s="33" t="s">
        <v>356</v>
      </c>
      <c r="F94" s="33" t="s">
        <v>104</v>
      </c>
      <c r="G94" s="33" t="s">
        <v>357</v>
      </c>
      <c r="H94" s="33" t="s">
        <v>358</v>
      </c>
    </row>
    <row r="95" spans="1:8" x14ac:dyDescent="0.2">
      <c r="A95" s="33" t="s">
        <v>43</v>
      </c>
      <c r="B95" s="33" t="s">
        <v>359</v>
      </c>
      <c r="C95" s="33" t="s">
        <v>303</v>
      </c>
      <c r="D95" s="33" t="s">
        <v>42</v>
      </c>
      <c r="E95" s="33" t="s">
        <v>360</v>
      </c>
      <c r="F95" s="33" t="s">
        <v>104</v>
      </c>
      <c r="G95" s="33" t="s">
        <v>361</v>
      </c>
      <c r="H95" s="33" t="s">
        <v>170</v>
      </c>
    </row>
    <row r="96" spans="1:8" x14ac:dyDescent="0.2">
      <c r="A96" s="33" t="s">
        <v>43</v>
      </c>
      <c r="B96" s="33" t="s">
        <v>362</v>
      </c>
      <c r="C96" s="33" t="s">
        <v>303</v>
      </c>
      <c r="D96" s="33" t="s">
        <v>42</v>
      </c>
      <c r="E96" s="33" t="s">
        <v>363</v>
      </c>
      <c r="F96" s="33" t="s">
        <v>104</v>
      </c>
      <c r="G96" s="33" t="s">
        <v>170</v>
      </c>
      <c r="H96" s="33" t="s">
        <v>364</v>
      </c>
    </row>
    <row r="97" spans="1:8" x14ac:dyDescent="0.2">
      <c r="A97" s="33" t="s">
        <v>43</v>
      </c>
      <c r="B97" s="33" t="s">
        <v>200</v>
      </c>
      <c r="C97" s="33" t="s">
        <v>303</v>
      </c>
      <c r="D97" s="33" t="s">
        <v>42</v>
      </c>
      <c r="E97" s="33" t="s">
        <v>365</v>
      </c>
      <c r="F97" s="33" t="s">
        <v>103</v>
      </c>
      <c r="G97" s="33" t="s">
        <v>170</v>
      </c>
      <c r="H97" s="33" t="s">
        <v>364</v>
      </c>
    </row>
    <row r="98" spans="1:8" x14ac:dyDescent="0.2">
      <c r="A98" s="33" t="s">
        <v>43</v>
      </c>
      <c r="B98" s="33" t="s">
        <v>366</v>
      </c>
      <c r="C98" s="33" t="s">
        <v>367</v>
      </c>
      <c r="D98" s="33" t="s">
        <v>42</v>
      </c>
      <c r="E98" s="33" t="s">
        <v>368</v>
      </c>
      <c r="F98" s="33" t="s">
        <v>103</v>
      </c>
      <c r="G98" s="33" t="s">
        <v>170</v>
      </c>
      <c r="H98" s="33" t="s">
        <v>369</v>
      </c>
    </row>
    <row r="99" spans="1:8" x14ac:dyDescent="0.2">
      <c r="A99" s="33" t="s">
        <v>43</v>
      </c>
      <c r="B99" s="33" t="s">
        <v>366</v>
      </c>
      <c r="C99" s="33" t="s">
        <v>367</v>
      </c>
      <c r="D99" s="33" t="s">
        <v>42</v>
      </c>
      <c r="E99" s="33" t="s">
        <v>370</v>
      </c>
      <c r="F99" s="33" t="s">
        <v>103</v>
      </c>
      <c r="G99" s="33" t="s">
        <v>170</v>
      </c>
      <c r="H99" s="33" t="s">
        <v>371</v>
      </c>
    </row>
    <row r="100" spans="1:8" x14ac:dyDescent="0.2">
      <c r="A100" s="33" t="s">
        <v>43</v>
      </c>
      <c r="B100" s="33" t="s">
        <v>372</v>
      </c>
      <c r="C100" s="33" t="s">
        <v>367</v>
      </c>
      <c r="D100" s="33" t="s">
        <v>41</v>
      </c>
      <c r="E100" s="33" t="s">
        <v>373</v>
      </c>
      <c r="F100" s="33" t="s">
        <v>104</v>
      </c>
      <c r="G100" s="33" t="s">
        <v>374</v>
      </c>
      <c r="H100" s="33" t="s">
        <v>170</v>
      </c>
    </row>
    <row r="101" spans="1:8" x14ac:dyDescent="0.2">
      <c r="A101" s="33" t="s">
        <v>43</v>
      </c>
      <c r="B101" s="33" t="s">
        <v>375</v>
      </c>
      <c r="C101" s="33" t="s">
        <v>367</v>
      </c>
      <c r="D101" s="33" t="s">
        <v>41</v>
      </c>
      <c r="E101" s="33" t="s">
        <v>376</v>
      </c>
      <c r="F101" s="33" t="s">
        <v>103</v>
      </c>
      <c r="G101" s="33" t="s">
        <v>377</v>
      </c>
      <c r="H101" s="33" t="s">
        <v>170</v>
      </c>
    </row>
    <row r="102" spans="1:8" x14ac:dyDescent="0.2">
      <c r="A102" s="33" t="s">
        <v>43</v>
      </c>
      <c r="B102" s="33" t="s">
        <v>181</v>
      </c>
      <c r="C102" s="33" t="s">
        <v>378</v>
      </c>
      <c r="D102" s="33" t="s">
        <v>42</v>
      </c>
      <c r="E102" s="33" t="s">
        <v>301</v>
      </c>
      <c r="F102" s="33" t="s">
        <v>104</v>
      </c>
      <c r="G102" s="33" t="s">
        <v>379</v>
      </c>
      <c r="H102" s="33" t="s">
        <v>170</v>
      </c>
    </row>
    <row r="103" spans="1:8" x14ac:dyDescent="0.2">
      <c r="A103" s="33" t="s">
        <v>43</v>
      </c>
      <c r="B103" s="33" t="s">
        <v>366</v>
      </c>
      <c r="C103" s="33" t="s">
        <v>367</v>
      </c>
      <c r="D103" s="33" t="s">
        <v>42</v>
      </c>
      <c r="E103" s="33" t="s">
        <v>380</v>
      </c>
      <c r="F103" s="33" t="s">
        <v>103</v>
      </c>
      <c r="G103" s="33" t="s">
        <v>170</v>
      </c>
      <c r="H103" s="33" t="s">
        <v>381</v>
      </c>
    </row>
    <row r="104" spans="1:8" x14ac:dyDescent="0.2">
      <c r="A104" s="33" t="s">
        <v>43</v>
      </c>
      <c r="B104" s="33" t="s">
        <v>230</v>
      </c>
      <c r="C104" s="33" t="s">
        <v>367</v>
      </c>
      <c r="D104" s="33" t="s">
        <v>42</v>
      </c>
      <c r="E104" s="33" t="s">
        <v>382</v>
      </c>
      <c r="F104" s="33" t="s">
        <v>103</v>
      </c>
      <c r="G104" s="33" t="s">
        <v>170</v>
      </c>
      <c r="H104" s="33" t="s">
        <v>383</v>
      </c>
    </row>
    <row r="105" spans="1:8" x14ac:dyDescent="0.2">
      <c r="A105" s="33" t="s">
        <v>43</v>
      </c>
      <c r="B105" s="33" t="s">
        <v>366</v>
      </c>
      <c r="C105" s="33" t="s">
        <v>367</v>
      </c>
      <c r="D105" s="33" t="s">
        <v>42</v>
      </c>
      <c r="E105" s="33" t="s">
        <v>384</v>
      </c>
      <c r="F105" s="33" t="s">
        <v>103</v>
      </c>
      <c r="G105" s="33" t="s">
        <v>170</v>
      </c>
      <c r="H105" s="33" t="s">
        <v>385</v>
      </c>
    </row>
    <row r="106" spans="1:8" x14ac:dyDescent="0.2">
      <c r="A106" s="33" t="s">
        <v>43</v>
      </c>
      <c r="B106" s="33" t="s">
        <v>366</v>
      </c>
      <c r="C106" s="33" t="s">
        <v>367</v>
      </c>
      <c r="D106" s="33" t="s">
        <v>42</v>
      </c>
      <c r="E106" s="33" t="s">
        <v>386</v>
      </c>
      <c r="F106" s="33" t="s">
        <v>104</v>
      </c>
      <c r="G106" s="33" t="s">
        <v>170</v>
      </c>
      <c r="H106" s="33" t="s">
        <v>387</v>
      </c>
    </row>
    <row r="107" spans="1:8" x14ac:dyDescent="0.2">
      <c r="A107" s="33" t="s">
        <v>43</v>
      </c>
      <c r="B107" s="33" t="s">
        <v>366</v>
      </c>
      <c r="C107" s="33" t="s">
        <v>367</v>
      </c>
      <c r="D107" s="33" t="s">
        <v>42</v>
      </c>
      <c r="E107" s="33" t="s">
        <v>388</v>
      </c>
      <c r="F107" s="33" t="s">
        <v>104</v>
      </c>
      <c r="G107" s="33" t="s">
        <v>170</v>
      </c>
      <c r="H107" s="33" t="s">
        <v>389</v>
      </c>
    </row>
    <row r="108" spans="1:8" x14ac:dyDescent="0.2">
      <c r="A108" s="33" t="s">
        <v>43</v>
      </c>
      <c r="B108" s="33" t="s">
        <v>366</v>
      </c>
      <c r="C108" s="33" t="s">
        <v>367</v>
      </c>
      <c r="D108" s="33" t="s">
        <v>42</v>
      </c>
      <c r="E108" s="33" t="s">
        <v>390</v>
      </c>
      <c r="F108" s="33" t="s">
        <v>104</v>
      </c>
      <c r="G108" s="33" t="s">
        <v>170</v>
      </c>
      <c r="H108" s="33" t="s">
        <v>391</v>
      </c>
    </row>
    <row r="109" spans="1:8" x14ac:dyDescent="0.2">
      <c r="A109" s="33" t="s">
        <v>43</v>
      </c>
      <c r="B109" s="33" t="s">
        <v>366</v>
      </c>
      <c r="C109" s="33" t="s">
        <v>367</v>
      </c>
      <c r="D109" s="33" t="s">
        <v>42</v>
      </c>
      <c r="E109" s="33" t="s">
        <v>392</v>
      </c>
      <c r="F109" s="33" t="s">
        <v>104</v>
      </c>
      <c r="G109" s="33" t="s">
        <v>170</v>
      </c>
      <c r="H109" s="33" t="s">
        <v>393</v>
      </c>
    </row>
    <row r="110" spans="1:8" x14ac:dyDescent="0.2">
      <c r="A110" s="33" t="s">
        <v>43</v>
      </c>
      <c r="B110" s="33" t="s">
        <v>366</v>
      </c>
      <c r="C110" s="33" t="s">
        <v>367</v>
      </c>
      <c r="D110" s="33" t="s">
        <v>42</v>
      </c>
      <c r="E110" s="33" t="s">
        <v>394</v>
      </c>
      <c r="F110" s="33" t="s">
        <v>104</v>
      </c>
      <c r="G110" s="33" t="s">
        <v>170</v>
      </c>
      <c r="H110" s="33" t="s">
        <v>395</v>
      </c>
    </row>
    <row r="111" spans="1:8" x14ac:dyDescent="0.2">
      <c r="A111" s="33" t="s">
        <v>43</v>
      </c>
      <c r="B111" s="33" t="s">
        <v>366</v>
      </c>
      <c r="C111" s="33" t="s">
        <v>367</v>
      </c>
      <c r="D111" s="33" t="s">
        <v>42</v>
      </c>
      <c r="E111" s="33" t="s">
        <v>396</v>
      </c>
      <c r="F111" s="33" t="s">
        <v>104</v>
      </c>
      <c r="G111" s="33" t="s">
        <v>170</v>
      </c>
      <c r="H111" s="33" t="s">
        <v>397</v>
      </c>
    </row>
    <row r="112" spans="1:8" x14ac:dyDescent="0.2">
      <c r="A112" s="33" t="s">
        <v>43</v>
      </c>
      <c r="B112" s="33" t="s">
        <v>366</v>
      </c>
      <c r="C112" s="33" t="s">
        <v>367</v>
      </c>
      <c r="D112" s="33" t="s">
        <v>42</v>
      </c>
      <c r="E112" s="33" t="s">
        <v>398</v>
      </c>
      <c r="F112" s="33" t="s">
        <v>104</v>
      </c>
      <c r="G112" s="33" t="s">
        <v>170</v>
      </c>
      <c r="H112" s="33" t="s">
        <v>399</v>
      </c>
    </row>
    <row r="113" spans="1:8" x14ac:dyDescent="0.2">
      <c r="A113" s="33" t="s">
        <v>43</v>
      </c>
      <c r="B113" s="33" t="s">
        <v>230</v>
      </c>
      <c r="C113" s="33" t="s">
        <v>367</v>
      </c>
      <c r="D113" s="33" t="s">
        <v>42</v>
      </c>
      <c r="E113" s="33" t="s">
        <v>400</v>
      </c>
      <c r="F113" s="33" t="s">
        <v>103</v>
      </c>
      <c r="G113" s="33" t="s">
        <v>170</v>
      </c>
      <c r="H113" s="33" t="s">
        <v>401</v>
      </c>
    </row>
    <row r="114" spans="1:8" x14ac:dyDescent="0.2">
      <c r="A114" s="33" t="s">
        <v>43</v>
      </c>
      <c r="B114" s="33" t="s">
        <v>306</v>
      </c>
      <c r="C114" s="33" t="s">
        <v>402</v>
      </c>
      <c r="D114" s="33" t="s">
        <v>42</v>
      </c>
      <c r="E114" s="33" t="s">
        <v>403</v>
      </c>
      <c r="F114" s="33" t="s">
        <v>108</v>
      </c>
      <c r="G114" s="33" t="s">
        <v>404</v>
      </c>
      <c r="H114" s="33" t="s">
        <v>405</v>
      </c>
    </row>
    <row r="115" spans="1:8" x14ac:dyDescent="0.2">
      <c r="A115" s="40" t="s">
        <v>43</v>
      </c>
      <c r="B115" s="40" t="s">
        <v>406</v>
      </c>
      <c r="C115" s="40" t="s">
        <v>407</v>
      </c>
      <c r="D115" s="40" t="s">
        <v>42</v>
      </c>
      <c r="E115" s="40" t="s">
        <v>408</v>
      </c>
      <c r="F115" s="40" t="s">
        <v>104</v>
      </c>
      <c r="G115" s="33" t="s">
        <v>409</v>
      </c>
      <c r="H115" s="33" t="s">
        <v>410</v>
      </c>
    </row>
    <row r="116" spans="1:8" x14ac:dyDescent="0.2">
      <c r="A116" s="41"/>
      <c r="B116" s="41"/>
      <c r="C116" s="41"/>
      <c r="D116" s="41"/>
      <c r="E116" s="41"/>
      <c r="F116" s="41"/>
      <c r="G116" s="33" t="s">
        <v>411</v>
      </c>
      <c r="H116" s="33" t="s">
        <v>410</v>
      </c>
    </row>
    <row r="117" spans="1:8" x14ac:dyDescent="0.2">
      <c r="A117" s="33" t="s">
        <v>43</v>
      </c>
      <c r="B117" s="33" t="s">
        <v>366</v>
      </c>
      <c r="C117" s="33" t="s">
        <v>407</v>
      </c>
      <c r="D117" s="33" t="s">
        <v>42</v>
      </c>
      <c r="E117" s="33" t="s">
        <v>412</v>
      </c>
      <c r="F117" s="33" t="s">
        <v>104</v>
      </c>
      <c r="G117" s="33" t="s">
        <v>170</v>
      </c>
      <c r="H117" s="33" t="s">
        <v>413</v>
      </c>
    </row>
    <row r="118" spans="1:8" x14ac:dyDescent="0.2">
      <c r="A118" s="33" t="s">
        <v>43</v>
      </c>
      <c r="B118" s="33" t="s">
        <v>366</v>
      </c>
      <c r="C118" s="33" t="s">
        <v>407</v>
      </c>
      <c r="D118" s="33" t="s">
        <v>42</v>
      </c>
      <c r="E118" s="33" t="s">
        <v>414</v>
      </c>
      <c r="F118" s="33" t="s">
        <v>103</v>
      </c>
      <c r="G118" s="33" t="s">
        <v>170</v>
      </c>
      <c r="H118" s="33" t="s">
        <v>415</v>
      </c>
    </row>
    <row r="119" spans="1:8" x14ac:dyDescent="0.2">
      <c r="A119" s="33" t="s">
        <v>43</v>
      </c>
      <c r="B119" s="33" t="s">
        <v>230</v>
      </c>
      <c r="C119" s="33" t="s">
        <v>407</v>
      </c>
      <c r="D119" s="33" t="s">
        <v>42</v>
      </c>
      <c r="E119" s="33" t="s">
        <v>416</v>
      </c>
      <c r="F119" s="33" t="s">
        <v>103</v>
      </c>
      <c r="G119" s="33" t="s">
        <v>170</v>
      </c>
      <c r="H119" s="33" t="s">
        <v>417</v>
      </c>
    </row>
    <row r="120" spans="1:8" x14ac:dyDescent="0.2">
      <c r="A120" s="33" t="s">
        <v>43</v>
      </c>
      <c r="B120" s="33" t="s">
        <v>366</v>
      </c>
      <c r="C120" s="33" t="s">
        <v>407</v>
      </c>
      <c r="D120" s="33" t="s">
        <v>42</v>
      </c>
      <c r="E120" s="33" t="s">
        <v>418</v>
      </c>
      <c r="F120" s="33" t="s">
        <v>103</v>
      </c>
      <c r="G120" s="33" t="s">
        <v>170</v>
      </c>
      <c r="H120" s="33" t="s">
        <v>419</v>
      </c>
    </row>
    <row r="121" spans="1:8" x14ac:dyDescent="0.2">
      <c r="A121" s="33" t="s">
        <v>43</v>
      </c>
      <c r="B121" s="33" t="s">
        <v>253</v>
      </c>
      <c r="C121" s="33" t="s">
        <v>407</v>
      </c>
      <c r="D121" s="33" t="s">
        <v>42</v>
      </c>
      <c r="E121" s="33" t="s">
        <v>420</v>
      </c>
      <c r="F121" s="33" t="s">
        <v>103</v>
      </c>
      <c r="G121" s="33" t="s">
        <v>170</v>
      </c>
      <c r="H121" s="33" t="s">
        <v>421</v>
      </c>
    </row>
    <row r="122" spans="1:8" x14ac:dyDescent="0.2">
      <c r="A122" s="33" t="s">
        <v>43</v>
      </c>
      <c r="B122" s="33" t="s">
        <v>253</v>
      </c>
      <c r="C122" s="33" t="s">
        <v>407</v>
      </c>
      <c r="D122" s="33" t="s">
        <v>42</v>
      </c>
      <c r="E122" s="33" t="s">
        <v>422</v>
      </c>
      <c r="F122" s="33" t="s">
        <v>103</v>
      </c>
      <c r="G122" s="33" t="s">
        <v>170</v>
      </c>
      <c r="H122" s="33" t="s">
        <v>423</v>
      </c>
    </row>
    <row r="123" spans="1:8" x14ac:dyDescent="0.2">
      <c r="A123" s="40" t="s">
        <v>43</v>
      </c>
      <c r="B123" s="40" t="s">
        <v>424</v>
      </c>
      <c r="C123" s="40" t="s">
        <v>425</v>
      </c>
      <c r="D123" s="40" t="s">
        <v>42</v>
      </c>
      <c r="E123" s="40" t="s">
        <v>426</v>
      </c>
      <c r="F123" s="40" t="s">
        <v>108</v>
      </c>
      <c r="G123" s="33" t="s">
        <v>427</v>
      </c>
      <c r="H123" s="33" t="s">
        <v>428</v>
      </c>
    </row>
    <row r="124" spans="1:8" x14ac:dyDescent="0.2">
      <c r="A124" s="41"/>
      <c r="B124" s="41"/>
      <c r="C124" s="41"/>
      <c r="D124" s="41"/>
      <c r="E124" s="41"/>
      <c r="F124" s="41"/>
      <c r="G124" s="33" t="s">
        <v>429</v>
      </c>
      <c r="H124" s="33" t="s">
        <v>428</v>
      </c>
    </row>
    <row r="125" spans="1:8" x14ac:dyDescent="0.2">
      <c r="A125" s="40" t="s">
        <v>43</v>
      </c>
      <c r="B125" s="40" t="s">
        <v>424</v>
      </c>
      <c r="C125" s="40" t="s">
        <v>425</v>
      </c>
      <c r="D125" s="40" t="s">
        <v>42</v>
      </c>
      <c r="E125" s="40" t="s">
        <v>58</v>
      </c>
      <c r="F125" s="40" t="s">
        <v>108</v>
      </c>
      <c r="G125" s="33" t="s">
        <v>430</v>
      </c>
      <c r="H125" s="33" t="s">
        <v>431</v>
      </c>
    </row>
    <row r="126" spans="1:8" x14ac:dyDescent="0.2">
      <c r="A126" s="41"/>
      <c r="B126" s="41"/>
      <c r="C126" s="41"/>
      <c r="D126" s="41"/>
      <c r="E126" s="41"/>
      <c r="F126" s="41"/>
      <c r="G126" s="33" t="s">
        <v>432</v>
      </c>
      <c r="H126" s="33" t="s">
        <v>431</v>
      </c>
    </row>
    <row r="127" spans="1:8" x14ac:dyDescent="0.2">
      <c r="A127" s="33" t="s">
        <v>43</v>
      </c>
      <c r="B127" s="33" t="s">
        <v>340</v>
      </c>
      <c r="C127" s="33" t="s">
        <v>433</v>
      </c>
      <c r="D127" s="33" t="s">
        <v>42</v>
      </c>
      <c r="E127" s="33" t="s">
        <v>434</v>
      </c>
      <c r="F127" s="33" t="s">
        <v>104</v>
      </c>
      <c r="G127" s="33" t="s">
        <v>170</v>
      </c>
      <c r="H127" s="33" t="s">
        <v>435</v>
      </c>
    </row>
    <row r="128" spans="1:8" x14ac:dyDescent="0.2">
      <c r="A128" s="33" t="s">
        <v>43</v>
      </c>
      <c r="B128" s="33" t="s">
        <v>436</v>
      </c>
      <c r="C128" s="33" t="s">
        <v>433</v>
      </c>
      <c r="D128" s="33" t="s">
        <v>42</v>
      </c>
      <c r="E128" s="33" t="s">
        <v>437</v>
      </c>
      <c r="F128" s="33" t="s">
        <v>108</v>
      </c>
      <c r="G128" s="33" t="s">
        <v>438</v>
      </c>
      <c r="H128" s="33" t="s">
        <v>439</v>
      </c>
    </row>
    <row r="129" spans="1:8" x14ac:dyDescent="0.2">
      <c r="A129" s="33" t="s">
        <v>43</v>
      </c>
      <c r="B129" s="33" t="s">
        <v>340</v>
      </c>
      <c r="C129" s="33" t="s">
        <v>433</v>
      </c>
      <c r="D129" s="33" t="s">
        <v>42</v>
      </c>
      <c r="E129" s="33" t="s">
        <v>440</v>
      </c>
      <c r="F129" s="33" t="s">
        <v>105</v>
      </c>
      <c r="G129" s="33" t="s">
        <v>170</v>
      </c>
      <c r="H129" s="33" t="s">
        <v>441</v>
      </c>
    </row>
    <row r="130" spans="1:8" x14ac:dyDescent="0.2">
      <c r="A130" s="33" t="s">
        <v>43</v>
      </c>
      <c r="B130" s="33" t="s">
        <v>436</v>
      </c>
      <c r="C130" s="33" t="s">
        <v>433</v>
      </c>
      <c r="D130" s="33" t="s">
        <v>42</v>
      </c>
      <c r="E130" s="33" t="s">
        <v>442</v>
      </c>
      <c r="F130" s="33" t="s">
        <v>104</v>
      </c>
      <c r="G130" s="33" t="s">
        <v>443</v>
      </c>
      <c r="H130" s="33" t="s">
        <v>444</v>
      </c>
    </row>
    <row r="131" spans="1:8" x14ac:dyDescent="0.2">
      <c r="A131" s="33" t="s">
        <v>44</v>
      </c>
      <c r="B131" s="33" t="s">
        <v>445</v>
      </c>
      <c r="C131" s="33" t="s">
        <v>446</v>
      </c>
      <c r="D131" s="33" t="s">
        <v>42</v>
      </c>
      <c r="E131" s="33" t="s">
        <v>447</v>
      </c>
      <c r="F131" s="33" t="s">
        <v>104</v>
      </c>
      <c r="G131" s="33" t="s">
        <v>448</v>
      </c>
      <c r="H131" s="33" t="s">
        <v>449</v>
      </c>
    </row>
    <row r="132" spans="1:8" x14ac:dyDescent="0.2">
      <c r="A132" s="33" t="s">
        <v>44</v>
      </c>
      <c r="B132" s="33" t="s">
        <v>450</v>
      </c>
      <c r="C132" s="33" t="s">
        <v>446</v>
      </c>
      <c r="D132" s="33" t="s">
        <v>42</v>
      </c>
      <c r="E132" s="33" t="s">
        <v>451</v>
      </c>
      <c r="F132" s="33" t="s">
        <v>104</v>
      </c>
      <c r="G132" s="33" t="s">
        <v>452</v>
      </c>
      <c r="H132" s="33" t="s">
        <v>453</v>
      </c>
    </row>
    <row r="133" spans="1:8" x14ac:dyDescent="0.2">
      <c r="A133" s="33" t="s">
        <v>44</v>
      </c>
      <c r="B133" s="33" t="s">
        <v>362</v>
      </c>
      <c r="C133" s="33" t="s">
        <v>446</v>
      </c>
      <c r="D133" s="33" t="s">
        <v>42</v>
      </c>
      <c r="E133" s="33" t="s">
        <v>454</v>
      </c>
      <c r="F133" s="33" t="s">
        <v>107</v>
      </c>
      <c r="G133" s="33" t="s">
        <v>170</v>
      </c>
      <c r="H133" s="33" t="s">
        <v>455</v>
      </c>
    </row>
    <row r="134" spans="1:8" x14ac:dyDescent="0.2">
      <c r="A134" s="33" t="s">
        <v>44</v>
      </c>
      <c r="B134" s="33" t="s">
        <v>362</v>
      </c>
      <c r="C134" s="33" t="s">
        <v>446</v>
      </c>
      <c r="D134" s="33" t="s">
        <v>42</v>
      </c>
      <c r="E134" s="33" t="s">
        <v>456</v>
      </c>
      <c r="F134" s="33" t="s">
        <v>104</v>
      </c>
      <c r="G134" s="33" t="s">
        <v>170</v>
      </c>
      <c r="H134" s="33" t="s">
        <v>457</v>
      </c>
    </row>
    <row r="135" spans="1:8" x14ac:dyDescent="0.2">
      <c r="A135" s="33" t="s">
        <v>44</v>
      </c>
      <c r="B135" s="33" t="s">
        <v>200</v>
      </c>
      <c r="C135" s="33" t="s">
        <v>446</v>
      </c>
      <c r="D135" s="33" t="s">
        <v>42</v>
      </c>
      <c r="E135" s="33" t="s">
        <v>458</v>
      </c>
      <c r="F135" s="33" t="s">
        <v>103</v>
      </c>
      <c r="G135" s="33" t="s">
        <v>170</v>
      </c>
      <c r="H135" s="33" t="s">
        <v>455</v>
      </c>
    </row>
    <row r="136" spans="1:8" x14ac:dyDescent="0.2">
      <c r="A136" s="33" t="s">
        <v>44</v>
      </c>
      <c r="B136" s="33" t="s">
        <v>200</v>
      </c>
      <c r="C136" s="33" t="s">
        <v>446</v>
      </c>
      <c r="D136" s="33" t="s">
        <v>42</v>
      </c>
      <c r="E136" s="33" t="s">
        <v>459</v>
      </c>
      <c r="F136" s="33" t="s">
        <v>103</v>
      </c>
      <c r="G136" s="33" t="s">
        <v>170</v>
      </c>
      <c r="H136" s="33" t="s">
        <v>457</v>
      </c>
    </row>
    <row r="137" spans="1:8" x14ac:dyDescent="0.2">
      <c r="A137" s="33" t="s">
        <v>130</v>
      </c>
      <c r="B137" s="33" t="s">
        <v>460</v>
      </c>
      <c r="C137" s="33" t="s">
        <v>378</v>
      </c>
      <c r="D137" s="33" t="s">
        <v>42</v>
      </c>
      <c r="E137" s="33" t="s">
        <v>461</v>
      </c>
      <c r="F137" s="33" t="s">
        <v>106</v>
      </c>
      <c r="G137" s="33" t="s">
        <v>462</v>
      </c>
      <c r="H137" s="33" t="s">
        <v>463</v>
      </c>
    </row>
    <row r="138" spans="1:8" x14ac:dyDescent="0.2">
      <c r="A138" s="33" t="s">
        <v>45</v>
      </c>
      <c r="B138" s="33" t="s">
        <v>375</v>
      </c>
      <c r="C138" s="33" t="s">
        <v>464</v>
      </c>
      <c r="D138" s="33" t="s">
        <v>41</v>
      </c>
      <c r="E138" s="33" t="s">
        <v>465</v>
      </c>
      <c r="F138" s="33" t="s">
        <v>105</v>
      </c>
      <c r="G138" s="33" t="s">
        <v>170</v>
      </c>
      <c r="H138" s="33" t="s">
        <v>466</v>
      </c>
    </row>
    <row r="139" spans="1:8" x14ac:dyDescent="0.2">
      <c r="A139" s="33" t="s">
        <v>45</v>
      </c>
      <c r="B139" s="33" t="s">
        <v>467</v>
      </c>
      <c r="C139" s="33" t="s">
        <v>464</v>
      </c>
      <c r="D139" s="33" t="s">
        <v>41</v>
      </c>
      <c r="E139" s="33" t="s">
        <v>468</v>
      </c>
      <c r="F139" s="33" t="s">
        <v>103</v>
      </c>
      <c r="G139" s="33" t="s">
        <v>170</v>
      </c>
      <c r="H139" s="33" t="s">
        <v>469</v>
      </c>
    </row>
    <row r="140" spans="1:8" x14ac:dyDescent="0.2">
      <c r="A140" s="33" t="s">
        <v>45</v>
      </c>
      <c r="B140" s="33" t="s">
        <v>470</v>
      </c>
      <c r="C140" s="33" t="s">
        <v>464</v>
      </c>
      <c r="D140" s="33" t="s">
        <v>41</v>
      </c>
      <c r="E140" s="33" t="s">
        <v>471</v>
      </c>
      <c r="F140" s="33" t="s">
        <v>105</v>
      </c>
      <c r="G140" s="33" t="s">
        <v>170</v>
      </c>
      <c r="H140" s="33" t="s">
        <v>472</v>
      </c>
    </row>
    <row r="141" spans="1:8" x14ac:dyDescent="0.2">
      <c r="A141" s="33" t="s">
        <v>45</v>
      </c>
      <c r="B141" s="33" t="s">
        <v>200</v>
      </c>
      <c r="C141" s="33" t="s">
        <v>464</v>
      </c>
      <c r="D141" s="33" t="s">
        <v>42</v>
      </c>
      <c r="E141" s="33" t="s">
        <v>473</v>
      </c>
      <c r="F141" s="33" t="s">
        <v>105</v>
      </c>
      <c r="G141" s="33" t="s">
        <v>170</v>
      </c>
      <c r="H141" s="33" t="s">
        <v>474</v>
      </c>
    </row>
    <row r="142" spans="1:8" x14ac:dyDescent="0.2">
      <c r="A142" s="33" t="s">
        <v>45</v>
      </c>
      <c r="B142" s="33" t="s">
        <v>470</v>
      </c>
      <c r="C142" s="33" t="s">
        <v>464</v>
      </c>
      <c r="D142" s="33" t="s">
        <v>42</v>
      </c>
      <c r="E142" s="33" t="s">
        <v>475</v>
      </c>
      <c r="F142" s="33" t="s">
        <v>105</v>
      </c>
      <c r="G142" s="33" t="s">
        <v>170</v>
      </c>
      <c r="H142" s="33" t="s">
        <v>476</v>
      </c>
    </row>
    <row r="143" spans="1:8" x14ac:dyDescent="0.2">
      <c r="A143" s="33" t="s">
        <v>45</v>
      </c>
      <c r="B143" s="33" t="s">
        <v>470</v>
      </c>
      <c r="C143" s="33" t="s">
        <v>464</v>
      </c>
      <c r="D143" s="33" t="s">
        <v>42</v>
      </c>
      <c r="E143" s="33" t="s">
        <v>131</v>
      </c>
      <c r="F143" s="33" t="s">
        <v>108</v>
      </c>
      <c r="G143" s="33" t="s">
        <v>170</v>
      </c>
      <c r="H143" s="33" t="s">
        <v>477</v>
      </c>
    </row>
    <row r="144" spans="1:8" x14ac:dyDescent="0.2">
      <c r="A144" s="33" t="s">
        <v>45</v>
      </c>
      <c r="B144" s="33" t="s">
        <v>467</v>
      </c>
      <c r="C144" s="33" t="s">
        <v>464</v>
      </c>
      <c r="D144" s="33" t="s">
        <v>42</v>
      </c>
      <c r="E144" s="33" t="s">
        <v>46</v>
      </c>
      <c r="F144" s="33" t="s">
        <v>103</v>
      </c>
      <c r="G144" s="33" t="s">
        <v>170</v>
      </c>
      <c r="H144" s="33" t="s">
        <v>478</v>
      </c>
    </row>
    <row r="145" spans="1:8" x14ac:dyDescent="0.2">
      <c r="A145" s="33" t="s">
        <v>45</v>
      </c>
      <c r="B145" s="33" t="s">
        <v>479</v>
      </c>
      <c r="C145" s="33" t="s">
        <v>480</v>
      </c>
      <c r="D145" s="33" t="s">
        <v>42</v>
      </c>
      <c r="E145" s="33" t="s">
        <v>481</v>
      </c>
      <c r="F145" s="33" t="s">
        <v>105</v>
      </c>
      <c r="G145" s="33" t="s">
        <v>170</v>
      </c>
      <c r="H145" s="33" t="s">
        <v>482</v>
      </c>
    </row>
    <row r="146" spans="1:8" x14ac:dyDescent="0.2">
      <c r="A146" s="33" t="s">
        <v>45</v>
      </c>
      <c r="B146" s="33" t="s">
        <v>479</v>
      </c>
      <c r="C146" s="33" t="s">
        <v>480</v>
      </c>
      <c r="D146" s="33" t="s">
        <v>42</v>
      </c>
      <c r="E146" s="33" t="s">
        <v>109</v>
      </c>
      <c r="F146" s="33" t="s">
        <v>103</v>
      </c>
      <c r="G146" s="33" t="s">
        <v>170</v>
      </c>
      <c r="H146" s="33" t="s">
        <v>483</v>
      </c>
    </row>
    <row r="147" spans="1:8" x14ac:dyDescent="0.2">
      <c r="A147" s="33" t="s">
        <v>45</v>
      </c>
      <c r="B147" s="33" t="s">
        <v>302</v>
      </c>
      <c r="C147" s="33" t="s">
        <v>484</v>
      </c>
      <c r="D147" s="33" t="s">
        <v>42</v>
      </c>
      <c r="E147" s="33" t="s">
        <v>485</v>
      </c>
      <c r="F147" s="33" t="s">
        <v>103</v>
      </c>
      <c r="G147" s="33" t="s">
        <v>170</v>
      </c>
      <c r="H147" s="33" t="s">
        <v>486</v>
      </c>
    </row>
    <row r="148" spans="1:8" x14ac:dyDescent="0.2">
      <c r="A148" s="33" t="s">
        <v>45</v>
      </c>
      <c r="B148" s="33" t="s">
        <v>436</v>
      </c>
      <c r="C148" s="33" t="s">
        <v>484</v>
      </c>
      <c r="D148" s="33" t="s">
        <v>42</v>
      </c>
      <c r="E148" s="33" t="s">
        <v>487</v>
      </c>
      <c r="F148" s="33" t="s">
        <v>104</v>
      </c>
      <c r="G148" s="33" t="s">
        <v>170</v>
      </c>
      <c r="H148" s="33" t="s">
        <v>488</v>
      </c>
    </row>
    <row r="149" spans="1:8" x14ac:dyDescent="0.2">
      <c r="A149" s="33" t="s">
        <v>45</v>
      </c>
      <c r="B149" s="33" t="s">
        <v>489</v>
      </c>
      <c r="C149" s="33" t="s">
        <v>484</v>
      </c>
      <c r="D149" s="33" t="s">
        <v>42</v>
      </c>
      <c r="E149" s="33" t="s">
        <v>132</v>
      </c>
      <c r="F149" s="33" t="s">
        <v>105</v>
      </c>
      <c r="G149" s="33" t="s">
        <v>170</v>
      </c>
      <c r="H149" s="33" t="s">
        <v>490</v>
      </c>
    </row>
    <row r="150" spans="1:8" x14ac:dyDescent="0.2">
      <c r="A150" s="33" t="s">
        <v>45</v>
      </c>
      <c r="B150" s="33" t="s">
        <v>375</v>
      </c>
      <c r="C150" s="33" t="s">
        <v>484</v>
      </c>
      <c r="D150" s="33" t="s">
        <v>41</v>
      </c>
      <c r="E150" s="33" t="s">
        <v>465</v>
      </c>
      <c r="F150" s="33" t="s">
        <v>104</v>
      </c>
      <c r="G150" s="33" t="s">
        <v>170</v>
      </c>
      <c r="H150" s="33" t="s">
        <v>170</v>
      </c>
    </row>
    <row r="151" spans="1:8" x14ac:dyDescent="0.2">
      <c r="A151" s="33" t="s">
        <v>45</v>
      </c>
      <c r="B151" s="33" t="s">
        <v>491</v>
      </c>
      <c r="C151" s="33" t="s">
        <v>484</v>
      </c>
      <c r="D151" s="33" t="s">
        <v>42</v>
      </c>
      <c r="E151" s="33" t="s">
        <v>492</v>
      </c>
      <c r="F151" s="33" t="s">
        <v>104</v>
      </c>
      <c r="G151" s="33" t="s">
        <v>170</v>
      </c>
      <c r="H151" s="33" t="s">
        <v>493</v>
      </c>
    </row>
    <row r="152" spans="1:8" x14ac:dyDescent="0.2">
      <c r="A152" s="33" t="s">
        <v>45</v>
      </c>
      <c r="B152" s="33" t="s">
        <v>491</v>
      </c>
      <c r="C152" s="33" t="s">
        <v>484</v>
      </c>
      <c r="D152" s="33" t="s">
        <v>42</v>
      </c>
      <c r="E152" s="33" t="s">
        <v>494</v>
      </c>
      <c r="F152" s="33" t="s">
        <v>104</v>
      </c>
      <c r="G152" s="33" t="s">
        <v>170</v>
      </c>
      <c r="H152" s="33" t="s">
        <v>495</v>
      </c>
    </row>
    <row r="153" spans="1:8" x14ac:dyDescent="0.2">
      <c r="A153" s="33" t="s">
        <v>45</v>
      </c>
      <c r="B153" s="33" t="s">
        <v>351</v>
      </c>
      <c r="C153" s="33" t="s">
        <v>484</v>
      </c>
      <c r="D153" s="33" t="s">
        <v>42</v>
      </c>
      <c r="E153" s="33" t="s">
        <v>496</v>
      </c>
      <c r="F153" s="33" t="s">
        <v>104</v>
      </c>
      <c r="G153" s="33" t="s">
        <v>170</v>
      </c>
      <c r="H153" s="33" t="s">
        <v>497</v>
      </c>
    </row>
    <row r="154" spans="1:8" x14ac:dyDescent="0.2">
      <c r="A154" s="40" t="s">
        <v>45</v>
      </c>
      <c r="B154" s="40" t="s">
        <v>436</v>
      </c>
      <c r="C154" s="40" t="s">
        <v>484</v>
      </c>
      <c r="D154" s="40" t="s">
        <v>42</v>
      </c>
      <c r="E154" s="40" t="s">
        <v>498</v>
      </c>
      <c r="F154" s="40" t="s">
        <v>105</v>
      </c>
      <c r="G154" s="40" t="s">
        <v>170</v>
      </c>
      <c r="H154" s="33" t="s">
        <v>499</v>
      </c>
    </row>
    <row r="155" spans="1:8" x14ac:dyDescent="0.2">
      <c r="A155" s="41"/>
      <c r="B155" s="41"/>
      <c r="C155" s="41"/>
      <c r="D155" s="41"/>
      <c r="E155" s="41"/>
      <c r="F155" s="41"/>
      <c r="G155" s="41"/>
      <c r="H155" s="33" t="s">
        <v>500</v>
      </c>
    </row>
    <row r="156" spans="1:8" x14ac:dyDescent="0.2">
      <c r="A156" s="33" t="s">
        <v>45</v>
      </c>
      <c r="B156" s="33" t="s">
        <v>460</v>
      </c>
      <c r="C156" s="33" t="s">
        <v>484</v>
      </c>
      <c r="D156" s="33" t="s">
        <v>42</v>
      </c>
      <c r="E156" s="33" t="s">
        <v>501</v>
      </c>
      <c r="F156" s="33" t="s">
        <v>105</v>
      </c>
      <c r="G156" s="33" t="s">
        <v>170</v>
      </c>
      <c r="H156" s="33" t="s">
        <v>502</v>
      </c>
    </row>
    <row r="157" spans="1:8" x14ac:dyDescent="0.2">
      <c r="A157" s="33" t="s">
        <v>45</v>
      </c>
      <c r="B157" s="33" t="s">
        <v>503</v>
      </c>
      <c r="C157" s="33" t="s">
        <v>484</v>
      </c>
      <c r="D157" s="33" t="s">
        <v>41</v>
      </c>
      <c r="E157" s="33" t="s">
        <v>504</v>
      </c>
      <c r="F157" s="33" t="s">
        <v>103</v>
      </c>
      <c r="G157" s="33" t="s">
        <v>170</v>
      </c>
      <c r="H157" s="33" t="s">
        <v>505</v>
      </c>
    </row>
    <row r="158" spans="1:8" x14ac:dyDescent="0.2">
      <c r="A158" s="33" t="s">
        <v>45</v>
      </c>
      <c r="B158" s="33" t="s">
        <v>318</v>
      </c>
      <c r="C158" s="33" t="s">
        <v>484</v>
      </c>
      <c r="D158" s="33" t="s">
        <v>42</v>
      </c>
      <c r="E158" s="33" t="s">
        <v>506</v>
      </c>
      <c r="F158" s="33" t="s">
        <v>103</v>
      </c>
      <c r="G158" s="33" t="s">
        <v>170</v>
      </c>
      <c r="H158" s="33" t="s">
        <v>507</v>
      </c>
    </row>
    <row r="159" spans="1:8" x14ac:dyDescent="0.2">
      <c r="A159" s="33" t="s">
        <v>45</v>
      </c>
      <c r="B159" s="33" t="s">
        <v>200</v>
      </c>
      <c r="C159" s="33" t="s">
        <v>484</v>
      </c>
      <c r="D159" s="33" t="s">
        <v>42</v>
      </c>
      <c r="E159" s="33" t="s">
        <v>473</v>
      </c>
      <c r="F159" s="33" t="s">
        <v>104</v>
      </c>
      <c r="G159" s="33" t="s">
        <v>170</v>
      </c>
      <c r="H159" s="33" t="s">
        <v>170</v>
      </c>
    </row>
    <row r="160" spans="1:8" x14ac:dyDescent="0.2">
      <c r="A160" s="33" t="s">
        <v>45</v>
      </c>
      <c r="B160" s="33" t="s">
        <v>450</v>
      </c>
      <c r="C160" s="33" t="s">
        <v>484</v>
      </c>
      <c r="D160" s="33" t="s">
        <v>42</v>
      </c>
      <c r="E160" s="33" t="s">
        <v>508</v>
      </c>
      <c r="F160" s="33" t="s">
        <v>105</v>
      </c>
      <c r="G160" s="33" t="s">
        <v>170</v>
      </c>
      <c r="H160" s="33" t="s">
        <v>509</v>
      </c>
    </row>
    <row r="161" spans="1:8" x14ac:dyDescent="0.2">
      <c r="A161" s="33" t="s">
        <v>45</v>
      </c>
      <c r="B161" s="33" t="s">
        <v>343</v>
      </c>
      <c r="C161" s="33" t="s">
        <v>484</v>
      </c>
      <c r="D161" s="33" t="s">
        <v>41</v>
      </c>
      <c r="E161" s="33" t="s">
        <v>510</v>
      </c>
      <c r="F161" s="33" t="s">
        <v>105</v>
      </c>
      <c r="G161" s="33" t="s">
        <v>170</v>
      </c>
      <c r="H161" s="33" t="s">
        <v>511</v>
      </c>
    </row>
    <row r="162" spans="1:8" x14ac:dyDescent="0.2">
      <c r="A162" s="33" t="s">
        <v>45</v>
      </c>
      <c r="B162" s="33" t="s">
        <v>176</v>
      </c>
      <c r="C162" s="33" t="s">
        <v>484</v>
      </c>
      <c r="D162" s="33" t="s">
        <v>41</v>
      </c>
      <c r="E162" s="33" t="s">
        <v>110</v>
      </c>
      <c r="F162" s="33" t="s">
        <v>105</v>
      </c>
      <c r="G162" s="33" t="s">
        <v>170</v>
      </c>
      <c r="H162" s="33" t="s">
        <v>512</v>
      </c>
    </row>
    <row r="163" spans="1:8" x14ac:dyDescent="0.2">
      <c r="A163" s="33" t="s">
        <v>45</v>
      </c>
      <c r="B163" s="33" t="s">
        <v>366</v>
      </c>
      <c r="C163" s="33" t="s">
        <v>484</v>
      </c>
      <c r="D163" s="33" t="s">
        <v>41</v>
      </c>
      <c r="E163" s="33" t="s">
        <v>513</v>
      </c>
      <c r="F163" s="33" t="s">
        <v>105</v>
      </c>
      <c r="G163" s="33" t="s">
        <v>170</v>
      </c>
      <c r="H163" s="33" t="s">
        <v>514</v>
      </c>
    </row>
    <row r="164" spans="1:8" x14ac:dyDescent="0.2">
      <c r="A164" s="33" t="s">
        <v>45</v>
      </c>
      <c r="B164" s="33" t="s">
        <v>515</v>
      </c>
      <c r="C164" s="33" t="s">
        <v>484</v>
      </c>
      <c r="D164" s="33" t="s">
        <v>42</v>
      </c>
      <c r="E164" s="33" t="s">
        <v>516</v>
      </c>
      <c r="F164" s="33" t="s">
        <v>105</v>
      </c>
      <c r="G164" s="33" t="s">
        <v>170</v>
      </c>
      <c r="H164" s="33" t="s">
        <v>517</v>
      </c>
    </row>
    <row r="165" spans="1:8" x14ac:dyDescent="0.2">
      <c r="A165" s="33" t="s">
        <v>45</v>
      </c>
      <c r="B165" s="33" t="s">
        <v>176</v>
      </c>
      <c r="C165" s="33" t="s">
        <v>484</v>
      </c>
      <c r="D165" s="33" t="s">
        <v>42</v>
      </c>
      <c r="E165" s="33" t="s">
        <v>47</v>
      </c>
      <c r="F165" s="33" t="s">
        <v>105</v>
      </c>
      <c r="G165" s="33" t="s">
        <v>170</v>
      </c>
      <c r="H165" s="33" t="s">
        <v>518</v>
      </c>
    </row>
    <row r="166" spans="1:8" x14ac:dyDescent="0.2">
      <c r="A166" s="33" t="s">
        <v>45</v>
      </c>
      <c r="B166" s="33" t="s">
        <v>181</v>
      </c>
      <c r="C166" s="33" t="s">
        <v>484</v>
      </c>
      <c r="D166" s="33" t="s">
        <v>42</v>
      </c>
      <c r="E166" s="33" t="s">
        <v>47</v>
      </c>
      <c r="F166" s="33" t="s">
        <v>103</v>
      </c>
      <c r="G166" s="33" t="s">
        <v>170</v>
      </c>
      <c r="H166" s="33" t="s">
        <v>519</v>
      </c>
    </row>
    <row r="167" spans="1:8" x14ac:dyDescent="0.2">
      <c r="A167" s="33" t="s">
        <v>45</v>
      </c>
      <c r="B167" s="33" t="s">
        <v>470</v>
      </c>
      <c r="C167" s="33" t="s">
        <v>484</v>
      </c>
      <c r="D167" s="33" t="s">
        <v>42</v>
      </c>
      <c r="E167" s="33" t="s">
        <v>520</v>
      </c>
      <c r="F167" s="33" t="s">
        <v>105</v>
      </c>
      <c r="G167" s="33" t="s">
        <v>170</v>
      </c>
      <c r="H167" s="33" t="s">
        <v>521</v>
      </c>
    </row>
    <row r="168" spans="1:8" x14ac:dyDescent="0.2">
      <c r="A168" s="33" t="s">
        <v>45</v>
      </c>
      <c r="B168" s="33" t="s">
        <v>436</v>
      </c>
      <c r="C168" s="33" t="s">
        <v>522</v>
      </c>
      <c r="D168" s="33" t="s">
        <v>42</v>
      </c>
      <c r="E168" s="33" t="s">
        <v>498</v>
      </c>
      <c r="F168" s="33" t="s">
        <v>104</v>
      </c>
      <c r="G168" s="33" t="s">
        <v>170</v>
      </c>
      <c r="H168" s="33" t="s">
        <v>170</v>
      </c>
    </row>
    <row r="169" spans="1:8" x14ac:dyDescent="0.2">
      <c r="A169" s="33" t="s">
        <v>45</v>
      </c>
      <c r="B169" s="33" t="s">
        <v>479</v>
      </c>
      <c r="C169" s="33" t="s">
        <v>522</v>
      </c>
      <c r="D169" s="33" t="s">
        <v>42</v>
      </c>
      <c r="E169" s="33" t="s">
        <v>523</v>
      </c>
      <c r="F169" s="33" t="s">
        <v>105</v>
      </c>
      <c r="G169" s="33" t="s">
        <v>170</v>
      </c>
      <c r="H169" s="33" t="s">
        <v>524</v>
      </c>
    </row>
    <row r="170" spans="1:8" x14ac:dyDescent="0.2">
      <c r="A170" s="33" t="s">
        <v>45</v>
      </c>
      <c r="B170" s="33" t="s">
        <v>479</v>
      </c>
      <c r="C170" s="33" t="s">
        <v>525</v>
      </c>
      <c r="D170" s="33" t="s">
        <v>42</v>
      </c>
      <c r="E170" s="33" t="s">
        <v>526</v>
      </c>
      <c r="F170" s="33" t="s">
        <v>105</v>
      </c>
      <c r="G170" s="33" t="s">
        <v>170</v>
      </c>
      <c r="H170" s="33" t="s">
        <v>483</v>
      </c>
    </row>
    <row r="171" spans="1:8" x14ac:dyDescent="0.2">
      <c r="A171" s="33" t="s">
        <v>45</v>
      </c>
      <c r="B171" s="33" t="s">
        <v>527</v>
      </c>
      <c r="C171" s="33" t="s">
        <v>528</v>
      </c>
      <c r="D171" s="33" t="s">
        <v>41</v>
      </c>
      <c r="E171" s="33" t="s">
        <v>529</v>
      </c>
      <c r="F171" s="33" t="s">
        <v>104</v>
      </c>
      <c r="G171" s="33" t="s">
        <v>170</v>
      </c>
      <c r="H171" s="33" t="s">
        <v>530</v>
      </c>
    </row>
    <row r="172" spans="1:8" x14ac:dyDescent="0.2">
      <c r="A172" s="33" t="s">
        <v>45</v>
      </c>
      <c r="B172" s="33" t="s">
        <v>238</v>
      </c>
      <c r="C172" s="33" t="s">
        <v>528</v>
      </c>
      <c r="D172" s="33" t="s">
        <v>41</v>
      </c>
      <c r="E172" s="33" t="s">
        <v>531</v>
      </c>
      <c r="F172" s="33" t="s">
        <v>104</v>
      </c>
      <c r="G172" s="33" t="s">
        <v>170</v>
      </c>
      <c r="H172" s="33" t="s">
        <v>532</v>
      </c>
    </row>
    <row r="173" spans="1:8" x14ac:dyDescent="0.2">
      <c r="A173" s="33" t="s">
        <v>45</v>
      </c>
      <c r="B173" s="33" t="s">
        <v>230</v>
      </c>
      <c r="C173" s="33" t="s">
        <v>528</v>
      </c>
      <c r="D173" s="33" t="s">
        <v>42</v>
      </c>
      <c r="E173" s="33" t="s">
        <v>48</v>
      </c>
      <c r="F173" s="33" t="s">
        <v>105</v>
      </c>
      <c r="G173" s="33" t="s">
        <v>170</v>
      </c>
      <c r="H173" s="33" t="s">
        <v>533</v>
      </c>
    </row>
    <row r="174" spans="1:8" x14ac:dyDescent="0.2">
      <c r="A174" s="33" t="s">
        <v>45</v>
      </c>
      <c r="B174" s="33" t="s">
        <v>238</v>
      </c>
      <c r="C174" s="33" t="s">
        <v>534</v>
      </c>
      <c r="D174" s="33" t="s">
        <v>41</v>
      </c>
      <c r="E174" s="33" t="s">
        <v>535</v>
      </c>
      <c r="F174" s="33" t="s">
        <v>104</v>
      </c>
      <c r="G174" s="33" t="s">
        <v>170</v>
      </c>
      <c r="H174" s="33" t="s">
        <v>536</v>
      </c>
    </row>
    <row r="175" spans="1:8" x14ac:dyDescent="0.2">
      <c r="A175" s="33" t="s">
        <v>45</v>
      </c>
      <c r="B175" s="33" t="s">
        <v>238</v>
      </c>
      <c r="C175" s="33" t="s">
        <v>534</v>
      </c>
      <c r="D175" s="33" t="s">
        <v>41</v>
      </c>
      <c r="E175" s="33" t="s">
        <v>537</v>
      </c>
      <c r="F175" s="33" t="s">
        <v>104</v>
      </c>
      <c r="G175" s="33" t="s">
        <v>170</v>
      </c>
      <c r="H175" s="33" t="s">
        <v>538</v>
      </c>
    </row>
    <row r="176" spans="1:8" x14ac:dyDescent="0.2">
      <c r="A176" s="33" t="s">
        <v>45</v>
      </c>
      <c r="B176" s="33" t="s">
        <v>230</v>
      </c>
      <c r="C176" s="33" t="s">
        <v>534</v>
      </c>
      <c r="D176" s="33" t="s">
        <v>42</v>
      </c>
      <c r="E176" s="33" t="s">
        <v>539</v>
      </c>
      <c r="F176" s="33" t="s">
        <v>108</v>
      </c>
      <c r="G176" s="33" t="s">
        <v>170</v>
      </c>
      <c r="H176" s="33" t="s">
        <v>540</v>
      </c>
    </row>
    <row r="177" spans="1:8" x14ac:dyDescent="0.2">
      <c r="A177" s="33" t="s">
        <v>45</v>
      </c>
      <c r="B177" s="33" t="s">
        <v>230</v>
      </c>
      <c r="C177" s="33" t="s">
        <v>534</v>
      </c>
      <c r="D177" s="33" t="s">
        <v>42</v>
      </c>
      <c r="E177" s="33" t="s">
        <v>49</v>
      </c>
      <c r="F177" s="33" t="s">
        <v>105</v>
      </c>
      <c r="G177" s="33" t="s">
        <v>170</v>
      </c>
      <c r="H177" s="33" t="s">
        <v>541</v>
      </c>
    </row>
    <row r="178" spans="1:8" x14ac:dyDescent="0.2">
      <c r="A178" s="33" t="s">
        <v>45</v>
      </c>
      <c r="B178" s="33" t="s">
        <v>436</v>
      </c>
      <c r="C178" s="33" t="s">
        <v>542</v>
      </c>
      <c r="D178" s="33" t="s">
        <v>42</v>
      </c>
      <c r="E178" s="33" t="s">
        <v>498</v>
      </c>
      <c r="F178" s="33" t="s">
        <v>104</v>
      </c>
      <c r="G178" s="33" t="s">
        <v>170</v>
      </c>
      <c r="H178" s="33" t="s">
        <v>170</v>
      </c>
    </row>
    <row r="179" spans="1:8" x14ac:dyDescent="0.2">
      <c r="A179" s="33" t="s">
        <v>45</v>
      </c>
      <c r="B179" s="33" t="s">
        <v>450</v>
      </c>
      <c r="C179" s="33" t="s">
        <v>543</v>
      </c>
      <c r="D179" s="33" t="s">
        <v>41</v>
      </c>
      <c r="E179" s="33" t="s">
        <v>544</v>
      </c>
      <c r="F179" s="33" t="s">
        <v>103</v>
      </c>
      <c r="G179" s="33" t="s">
        <v>170</v>
      </c>
      <c r="H179" s="33" t="s">
        <v>545</v>
      </c>
    </row>
    <row r="180" spans="1:8" x14ac:dyDescent="0.2">
      <c r="A180" s="33" t="s">
        <v>45</v>
      </c>
      <c r="B180" s="33" t="s">
        <v>491</v>
      </c>
      <c r="C180" s="33" t="s">
        <v>543</v>
      </c>
      <c r="D180" s="33" t="s">
        <v>42</v>
      </c>
      <c r="E180" s="33" t="s">
        <v>546</v>
      </c>
      <c r="F180" s="33" t="s">
        <v>104</v>
      </c>
      <c r="G180" s="33" t="s">
        <v>170</v>
      </c>
      <c r="H180" s="33" t="s">
        <v>547</v>
      </c>
    </row>
    <row r="181" spans="1:8" x14ac:dyDescent="0.2">
      <c r="A181" s="33" t="s">
        <v>45</v>
      </c>
      <c r="B181" s="33" t="s">
        <v>491</v>
      </c>
      <c r="C181" s="33" t="s">
        <v>543</v>
      </c>
      <c r="D181" s="33" t="s">
        <v>42</v>
      </c>
      <c r="E181" s="33" t="s">
        <v>548</v>
      </c>
      <c r="F181" s="33" t="s">
        <v>104</v>
      </c>
      <c r="G181" s="33" t="s">
        <v>170</v>
      </c>
      <c r="H181" s="33" t="s">
        <v>549</v>
      </c>
    </row>
    <row r="182" spans="1:8" x14ac:dyDescent="0.2">
      <c r="A182" s="33" t="s">
        <v>45</v>
      </c>
      <c r="B182" s="33" t="s">
        <v>372</v>
      </c>
      <c r="C182" s="33" t="s">
        <v>543</v>
      </c>
      <c r="D182" s="33" t="s">
        <v>42</v>
      </c>
      <c r="E182" s="33" t="s">
        <v>550</v>
      </c>
      <c r="F182" s="33" t="s">
        <v>104</v>
      </c>
      <c r="G182" s="33" t="s">
        <v>170</v>
      </c>
      <c r="H182" s="33" t="s">
        <v>551</v>
      </c>
    </row>
    <row r="183" spans="1:8" x14ac:dyDescent="0.2">
      <c r="A183" s="33" t="s">
        <v>45</v>
      </c>
      <c r="B183" s="33" t="s">
        <v>351</v>
      </c>
      <c r="C183" s="33" t="s">
        <v>543</v>
      </c>
      <c r="D183" s="33" t="s">
        <v>42</v>
      </c>
      <c r="E183" s="33" t="s">
        <v>552</v>
      </c>
      <c r="F183" s="33" t="s">
        <v>104</v>
      </c>
      <c r="G183" s="33" t="s">
        <v>170</v>
      </c>
      <c r="H183" s="33" t="s">
        <v>553</v>
      </c>
    </row>
    <row r="184" spans="1:8" x14ac:dyDescent="0.2">
      <c r="A184" s="33" t="s">
        <v>45</v>
      </c>
      <c r="B184" s="33" t="s">
        <v>362</v>
      </c>
      <c r="C184" s="33" t="s">
        <v>543</v>
      </c>
      <c r="D184" s="33" t="s">
        <v>42</v>
      </c>
      <c r="E184" s="33" t="s">
        <v>50</v>
      </c>
      <c r="F184" s="33" t="s">
        <v>103</v>
      </c>
      <c r="G184" s="33" t="s">
        <v>170</v>
      </c>
      <c r="H184" s="33" t="s">
        <v>554</v>
      </c>
    </row>
    <row r="185" spans="1:8" x14ac:dyDescent="0.2">
      <c r="A185" s="33" t="s">
        <v>45</v>
      </c>
      <c r="B185" s="33" t="s">
        <v>555</v>
      </c>
      <c r="C185" s="33" t="s">
        <v>543</v>
      </c>
      <c r="D185" s="33" t="s">
        <v>42</v>
      </c>
      <c r="E185" s="33" t="s">
        <v>50</v>
      </c>
      <c r="F185" s="33" t="s">
        <v>103</v>
      </c>
      <c r="G185" s="33" t="s">
        <v>170</v>
      </c>
      <c r="H185" s="33" t="s">
        <v>556</v>
      </c>
    </row>
    <row r="186" spans="1:8" x14ac:dyDescent="0.2">
      <c r="A186" s="33" t="s">
        <v>45</v>
      </c>
      <c r="B186" s="33" t="s">
        <v>238</v>
      </c>
      <c r="C186" s="33" t="s">
        <v>557</v>
      </c>
      <c r="D186" s="33" t="s">
        <v>41</v>
      </c>
      <c r="E186" s="33" t="s">
        <v>558</v>
      </c>
      <c r="F186" s="33" t="s">
        <v>104</v>
      </c>
      <c r="G186" s="33" t="s">
        <v>170</v>
      </c>
      <c r="H186" s="33" t="s">
        <v>559</v>
      </c>
    </row>
    <row r="187" spans="1:8" x14ac:dyDescent="0.2">
      <c r="A187" s="33" t="s">
        <v>45</v>
      </c>
      <c r="B187" s="33" t="s">
        <v>203</v>
      </c>
      <c r="C187" s="33" t="s">
        <v>557</v>
      </c>
      <c r="D187" s="33" t="s">
        <v>42</v>
      </c>
      <c r="E187" s="33" t="s">
        <v>560</v>
      </c>
      <c r="F187" s="33" t="s">
        <v>103</v>
      </c>
      <c r="G187" s="33" t="s">
        <v>170</v>
      </c>
      <c r="H187" s="33" t="s">
        <v>561</v>
      </c>
    </row>
    <row r="188" spans="1:8" x14ac:dyDescent="0.2">
      <c r="A188" s="33" t="s">
        <v>45</v>
      </c>
      <c r="B188" s="33" t="s">
        <v>203</v>
      </c>
      <c r="C188" s="33" t="s">
        <v>557</v>
      </c>
      <c r="D188" s="33" t="s">
        <v>41</v>
      </c>
      <c r="E188" s="33" t="s">
        <v>562</v>
      </c>
      <c r="F188" s="33" t="s">
        <v>104</v>
      </c>
      <c r="G188" s="33" t="s">
        <v>170</v>
      </c>
      <c r="H188" s="33" t="s">
        <v>563</v>
      </c>
    </row>
    <row r="189" spans="1:8" x14ac:dyDescent="0.2">
      <c r="A189" s="33" t="s">
        <v>45</v>
      </c>
      <c r="B189" s="33" t="s">
        <v>321</v>
      </c>
      <c r="C189" s="33" t="s">
        <v>557</v>
      </c>
      <c r="D189" s="33" t="s">
        <v>41</v>
      </c>
      <c r="E189" s="33" t="s">
        <v>564</v>
      </c>
      <c r="F189" s="33" t="s">
        <v>108</v>
      </c>
      <c r="G189" s="33" t="s">
        <v>170</v>
      </c>
      <c r="H189" s="33" t="s">
        <v>565</v>
      </c>
    </row>
    <row r="190" spans="1:8" x14ac:dyDescent="0.2">
      <c r="A190" s="33" t="s">
        <v>45</v>
      </c>
      <c r="B190" s="33" t="s">
        <v>230</v>
      </c>
      <c r="C190" s="33" t="s">
        <v>557</v>
      </c>
      <c r="D190" s="33" t="s">
        <v>42</v>
      </c>
      <c r="E190" s="33" t="s">
        <v>51</v>
      </c>
      <c r="F190" s="33" t="s">
        <v>103</v>
      </c>
      <c r="G190" s="33" t="s">
        <v>170</v>
      </c>
      <c r="H190" s="33" t="s">
        <v>566</v>
      </c>
    </row>
    <row r="191" spans="1:8" x14ac:dyDescent="0.2">
      <c r="A191" s="33" t="s">
        <v>52</v>
      </c>
      <c r="B191" s="33" t="s">
        <v>460</v>
      </c>
      <c r="C191" s="33" t="s">
        <v>567</v>
      </c>
      <c r="D191" s="33" t="s">
        <v>42</v>
      </c>
      <c r="E191" s="33" t="s">
        <v>568</v>
      </c>
      <c r="F191" s="33" t="s">
        <v>103</v>
      </c>
      <c r="G191" s="33" t="s">
        <v>170</v>
      </c>
      <c r="H191" s="33" t="s">
        <v>569</v>
      </c>
    </row>
    <row r="192" spans="1:8" x14ac:dyDescent="0.2">
      <c r="A192" s="33" t="s">
        <v>52</v>
      </c>
      <c r="B192" s="33" t="s">
        <v>184</v>
      </c>
      <c r="C192" s="33" t="s">
        <v>567</v>
      </c>
      <c r="D192" s="33" t="s">
        <v>42</v>
      </c>
      <c r="E192" s="33" t="s">
        <v>570</v>
      </c>
      <c r="F192" s="33" t="s">
        <v>104</v>
      </c>
      <c r="G192" s="33" t="s">
        <v>170</v>
      </c>
      <c r="H192" s="33" t="s">
        <v>571</v>
      </c>
    </row>
    <row r="193" spans="1:8" x14ac:dyDescent="0.2">
      <c r="A193" s="33" t="s">
        <v>52</v>
      </c>
      <c r="B193" s="33" t="s">
        <v>491</v>
      </c>
      <c r="C193" s="33" t="s">
        <v>567</v>
      </c>
      <c r="D193" s="33" t="s">
        <v>42</v>
      </c>
      <c r="E193" s="33" t="s">
        <v>572</v>
      </c>
      <c r="F193" s="33" t="s">
        <v>104</v>
      </c>
      <c r="G193" s="33" t="s">
        <v>573</v>
      </c>
      <c r="H193" s="33" t="s">
        <v>574</v>
      </c>
    </row>
    <row r="194" spans="1:8" x14ac:dyDescent="0.2">
      <c r="A194" s="33" t="s">
        <v>52</v>
      </c>
      <c r="B194" s="33" t="s">
        <v>575</v>
      </c>
      <c r="C194" s="33" t="s">
        <v>567</v>
      </c>
      <c r="D194" s="33" t="s">
        <v>42</v>
      </c>
      <c r="E194" s="33" t="s">
        <v>576</v>
      </c>
      <c r="F194" s="33" t="s">
        <v>104</v>
      </c>
      <c r="G194" s="33" t="s">
        <v>170</v>
      </c>
      <c r="H194" s="33" t="s">
        <v>577</v>
      </c>
    </row>
    <row r="195" spans="1:8" x14ac:dyDescent="0.2">
      <c r="A195" s="33" t="s">
        <v>52</v>
      </c>
      <c r="B195" s="33" t="s">
        <v>578</v>
      </c>
      <c r="C195" s="33" t="s">
        <v>567</v>
      </c>
      <c r="D195" s="33" t="s">
        <v>42</v>
      </c>
      <c r="E195" s="33" t="s">
        <v>579</v>
      </c>
      <c r="F195" s="33" t="s">
        <v>104</v>
      </c>
      <c r="G195" s="33" t="s">
        <v>170</v>
      </c>
      <c r="H195" s="33" t="s">
        <v>580</v>
      </c>
    </row>
    <row r="196" spans="1:8" x14ac:dyDescent="0.2">
      <c r="A196" s="33" t="s">
        <v>52</v>
      </c>
      <c r="B196" s="33" t="s">
        <v>578</v>
      </c>
      <c r="C196" s="33" t="s">
        <v>567</v>
      </c>
      <c r="D196" s="33" t="s">
        <v>42</v>
      </c>
      <c r="E196" s="33" t="s">
        <v>581</v>
      </c>
      <c r="F196" s="33" t="s">
        <v>104</v>
      </c>
      <c r="G196" s="33" t="s">
        <v>582</v>
      </c>
      <c r="H196" s="33" t="s">
        <v>583</v>
      </c>
    </row>
    <row r="197" spans="1:8" x14ac:dyDescent="0.2">
      <c r="A197" s="33" t="s">
        <v>52</v>
      </c>
      <c r="B197" s="33" t="s">
        <v>527</v>
      </c>
      <c r="C197" s="33" t="s">
        <v>584</v>
      </c>
      <c r="D197" s="33" t="s">
        <v>42</v>
      </c>
      <c r="E197" s="33" t="s">
        <v>585</v>
      </c>
      <c r="F197" s="33" t="s">
        <v>103</v>
      </c>
      <c r="G197" s="33" t="s">
        <v>170</v>
      </c>
      <c r="H197" s="33" t="s">
        <v>586</v>
      </c>
    </row>
    <row r="198" spans="1:8" x14ac:dyDescent="0.2">
      <c r="A198" s="33" t="s">
        <v>133</v>
      </c>
      <c r="B198" s="33" t="s">
        <v>375</v>
      </c>
      <c r="C198" s="33" t="s">
        <v>587</v>
      </c>
      <c r="D198" s="33" t="s">
        <v>42</v>
      </c>
      <c r="E198" s="33" t="s">
        <v>588</v>
      </c>
      <c r="F198" s="33" t="s">
        <v>105</v>
      </c>
      <c r="G198" s="33" t="s">
        <v>170</v>
      </c>
      <c r="H198" s="33" t="s">
        <v>589</v>
      </c>
    </row>
    <row r="199" spans="1:8" x14ac:dyDescent="0.2">
      <c r="A199" s="33" t="s">
        <v>133</v>
      </c>
      <c r="B199" s="33" t="s">
        <v>375</v>
      </c>
      <c r="C199" s="33" t="s">
        <v>587</v>
      </c>
      <c r="D199" s="33" t="s">
        <v>42</v>
      </c>
      <c r="E199" s="33" t="s">
        <v>590</v>
      </c>
      <c r="F199" s="33" t="s">
        <v>104</v>
      </c>
      <c r="G199" s="33" t="s">
        <v>170</v>
      </c>
      <c r="H199" s="33" t="s">
        <v>591</v>
      </c>
    </row>
    <row r="200" spans="1:8" x14ac:dyDescent="0.2">
      <c r="A200" s="33" t="s">
        <v>54</v>
      </c>
      <c r="B200" s="33" t="s">
        <v>592</v>
      </c>
      <c r="C200" s="33" t="s">
        <v>593</v>
      </c>
      <c r="D200" s="33" t="s">
        <v>42</v>
      </c>
      <c r="E200" s="33" t="s">
        <v>594</v>
      </c>
      <c r="F200" s="33" t="s">
        <v>104</v>
      </c>
      <c r="G200" s="33" t="s">
        <v>170</v>
      </c>
      <c r="H200" s="33" t="s">
        <v>595</v>
      </c>
    </row>
    <row r="201" spans="1:8" x14ac:dyDescent="0.2">
      <c r="A201" s="40" t="s">
        <v>54</v>
      </c>
      <c r="B201" s="40" t="s">
        <v>445</v>
      </c>
      <c r="C201" s="40" t="s">
        <v>593</v>
      </c>
      <c r="D201" s="40" t="s">
        <v>42</v>
      </c>
      <c r="E201" s="40" t="s">
        <v>596</v>
      </c>
      <c r="F201" s="40" t="s">
        <v>103</v>
      </c>
      <c r="G201" s="40" t="s">
        <v>170</v>
      </c>
      <c r="H201" s="33" t="s">
        <v>597</v>
      </c>
    </row>
    <row r="202" spans="1:8" x14ac:dyDescent="0.2">
      <c r="A202" s="41"/>
      <c r="B202" s="41"/>
      <c r="C202" s="41"/>
      <c r="D202" s="41"/>
      <c r="E202" s="41"/>
      <c r="F202" s="41"/>
      <c r="G202" s="41"/>
      <c r="H202" s="33" t="s">
        <v>598</v>
      </c>
    </row>
    <row r="203" spans="1:8" x14ac:dyDescent="0.2">
      <c r="A203" s="41"/>
      <c r="B203" s="41"/>
      <c r="C203" s="41"/>
      <c r="D203" s="41"/>
      <c r="E203" s="41"/>
      <c r="F203" s="41"/>
      <c r="G203" s="41"/>
      <c r="H203" s="33" t="s">
        <v>599</v>
      </c>
    </row>
    <row r="204" spans="1:8" x14ac:dyDescent="0.2">
      <c r="A204" s="41"/>
      <c r="B204" s="41"/>
      <c r="C204" s="41"/>
      <c r="D204" s="41"/>
      <c r="E204" s="41"/>
      <c r="F204" s="41"/>
      <c r="G204" s="41"/>
      <c r="H204" s="33" t="s">
        <v>600</v>
      </c>
    </row>
    <row r="205" spans="1:8" x14ac:dyDescent="0.2">
      <c r="A205" s="40" t="s">
        <v>54</v>
      </c>
      <c r="B205" s="40" t="s">
        <v>592</v>
      </c>
      <c r="C205" s="40" t="s">
        <v>593</v>
      </c>
      <c r="D205" s="40" t="s">
        <v>42</v>
      </c>
      <c r="E205" s="40" t="s">
        <v>596</v>
      </c>
      <c r="F205" s="40" t="s">
        <v>104</v>
      </c>
      <c r="G205" s="40" t="s">
        <v>170</v>
      </c>
      <c r="H205" s="33" t="s">
        <v>601</v>
      </c>
    </row>
    <row r="206" spans="1:8" x14ac:dyDescent="0.2">
      <c r="A206" s="41"/>
      <c r="B206" s="41"/>
      <c r="C206" s="41"/>
      <c r="D206" s="41"/>
      <c r="E206" s="41"/>
      <c r="F206" s="41"/>
      <c r="G206" s="41"/>
      <c r="H206" s="33" t="s">
        <v>602</v>
      </c>
    </row>
    <row r="207" spans="1:8" x14ac:dyDescent="0.2">
      <c r="A207" s="40" t="s">
        <v>87</v>
      </c>
      <c r="B207" s="40" t="s">
        <v>603</v>
      </c>
      <c r="C207" s="40" t="s">
        <v>604</v>
      </c>
      <c r="D207" s="40" t="s">
        <v>42</v>
      </c>
      <c r="E207" s="40" t="s">
        <v>605</v>
      </c>
      <c r="F207" s="40" t="s">
        <v>104</v>
      </c>
      <c r="G207" s="40" t="s">
        <v>170</v>
      </c>
      <c r="H207" s="33" t="s">
        <v>606</v>
      </c>
    </row>
    <row r="208" spans="1:8" x14ac:dyDescent="0.2">
      <c r="A208" s="41"/>
      <c r="B208" s="41"/>
      <c r="C208" s="41"/>
      <c r="D208" s="41"/>
      <c r="E208" s="41"/>
      <c r="F208" s="41"/>
      <c r="G208" s="41"/>
      <c r="H208" s="33" t="s">
        <v>607</v>
      </c>
    </row>
    <row r="209" spans="1:8" x14ac:dyDescent="0.2">
      <c r="A209" s="40" t="s">
        <v>87</v>
      </c>
      <c r="B209" s="40" t="s">
        <v>603</v>
      </c>
      <c r="C209" s="40" t="s">
        <v>604</v>
      </c>
      <c r="D209" s="40" t="s">
        <v>42</v>
      </c>
      <c r="E209" s="40" t="s">
        <v>605</v>
      </c>
      <c r="F209" s="40" t="s">
        <v>104</v>
      </c>
      <c r="G209" s="40" t="s">
        <v>170</v>
      </c>
      <c r="H209" s="33" t="s">
        <v>608</v>
      </c>
    </row>
    <row r="210" spans="1:8" x14ac:dyDescent="0.2">
      <c r="A210" s="41"/>
      <c r="B210" s="41"/>
      <c r="C210" s="41"/>
      <c r="D210" s="41"/>
      <c r="E210" s="41"/>
      <c r="F210" s="41"/>
      <c r="G210" s="41"/>
      <c r="H210" s="33" t="s">
        <v>609</v>
      </c>
    </row>
    <row r="211" spans="1:8" x14ac:dyDescent="0.2">
      <c r="A211" s="41"/>
      <c r="B211" s="41"/>
      <c r="C211" s="41"/>
      <c r="D211" s="41"/>
      <c r="E211" s="41"/>
      <c r="F211" s="41"/>
      <c r="G211" s="41"/>
      <c r="H211" s="33" t="s">
        <v>610</v>
      </c>
    </row>
    <row r="212" spans="1:8" x14ac:dyDescent="0.2">
      <c r="A212" s="33" t="s">
        <v>87</v>
      </c>
      <c r="B212" s="33" t="s">
        <v>603</v>
      </c>
      <c r="C212" s="33" t="s">
        <v>604</v>
      </c>
      <c r="D212" s="33" t="s">
        <v>42</v>
      </c>
      <c r="E212" s="33" t="s">
        <v>605</v>
      </c>
      <c r="F212" s="33" t="s">
        <v>104</v>
      </c>
      <c r="G212" s="33" t="s">
        <v>170</v>
      </c>
      <c r="H212" s="33" t="s">
        <v>611</v>
      </c>
    </row>
    <row r="213" spans="1:8" x14ac:dyDescent="0.2">
      <c r="A213" s="33" t="s">
        <v>54</v>
      </c>
      <c r="B213" s="33" t="s">
        <v>603</v>
      </c>
      <c r="C213" s="33" t="s">
        <v>612</v>
      </c>
      <c r="D213" s="33" t="s">
        <v>42</v>
      </c>
      <c r="E213" s="33" t="s">
        <v>605</v>
      </c>
      <c r="F213" s="33" t="s">
        <v>104</v>
      </c>
      <c r="G213" s="33" t="s">
        <v>170</v>
      </c>
      <c r="H213" s="33" t="s">
        <v>170</v>
      </c>
    </row>
    <row r="214" spans="1:8" x14ac:dyDescent="0.2">
      <c r="A214" s="33" t="s">
        <v>86</v>
      </c>
      <c r="B214" s="33" t="s">
        <v>372</v>
      </c>
      <c r="C214" s="33" t="s">
        <v>613</v>
      </c>
      <c r="D214" s="33" t="s">
        <v>41</v>
      </c>
      <c r="E214" s="33" t="s">
        <v>614</v>
      </c>
      <c r="F214" s="33" t="s">
        <v>104</v>
      </c>
      <c r="G214" s="33" t="s">
        <v>615</v>
      </c>
      <c r="H214" s="33" t="s">
        <v>170</v>
      </c>
    </row>
    <row r="215" spans="1:8" x14ac:dyDescent="0.2">
      <c r="A215" s="33" t="s">
        <v>86</v>
      </c>
      <c r="B215" s="33" t="s">
        <v>616</v>
      </c>
      <c r="C215" s="33" t="s">
        <v>617</v>
      </c>
      <c r="D215" s="33" t="s">
        <v>42</v>
      </c>
      <c r="E215" s="33" t="s">
        <v>605</v>
      </c>
      <c r="F215" s="33" t="s">
        <v>104</v>
      </c>
      <c r="G215" s="33" t="s">
        <v>170</v>
      </c>
      <c r="H215" s="33" t="s">
        <v>618</v>
      </c>
    </row>
    <row r="216" spans="1:8" x14ac:dyDescent="0.2">
      <c r="A216" s="33" t="s">
        <v>86</v>
      </c>
      <c r="B216" s="33" t="s">
        <v>603</v>
      </c>
      <c r="C216" s="33" t="s">
        <v>619</v>
      </c>
      <c r="D216" s="33" t="s">
        <v>42</v>
      </c>
      <c r="E216" s="33" t="s">
        <v>605</v>
      </c>
      <c r="F216" s="33" t="s">
        <v>104</v>
      </c>
      <c r="G216" s="33" t="s">
        <v>170</v>
      </c>
      <c r="H216" s="33" t="s">
        <v>620</v>
      </c>
    </row>
    <row r="217" spans="1:8" x14ac:dyDescent="0.2">
      <c r="A217" s="40" t="s">
        <v>86</v>
      </c>
      <c r="B217" s="40" t="s">
        <v>603</v>
      </c>
      <c r="C217" s="40" t="s">
        <v>621</v>
      </c>
      <c r="D217" s="40" t="s">
        <v>42</v>
      </c>
      <c r="E217" s="40" t="s">
        <v>605</v>
      </c>
      <c r="F217" s="40" t="s">
        <v>104</v>
      </c>
      <c r="G217" s="40" t="s">
        <v>170</v>
      </c>
      <c r="H217" s="33" t="s">
        <v>622</v>
      </c>
    </row>
    <row r="218" spans="1:8" x14ac:dyDescent="0.2">
      <c r="A218" s="41"/>
      <c r="B218" s="41"/>
      <c r="C218" s="41"/>
      <c r="D218" s="41"/>
      <c r="E218" s="41"/>
      <c r="F218" s="41"/>
      <c r="G218" s="41"/>
      <c r="H218" s="33" t="s">
        <v>623</v>
      </c>
    </row>
    <row r="219" spans="1:8" x14ac:dyDescent="0.2">
      <c r="A219" s="41"/>
      <c r="B219" s="41"/>
      <c r="C219" s="41"/>
      <c r="D219" s="41"/>
      <c r="E219" s="41"/>
      <c r="F219" s="41"/>
      <c r="G219" s="41"/>
      <c r="H219" s="33" t="s">
        <v>624</v>
      </c>
    </row>
    <row r="220" spans="1:8" x14ac:dyDescent="0.2">
      <c r="A220" s="41"/>
      <c r="B220" s="41"/>
      <c r="C220" s="41"/>
      <c r="D220" s="41"/>
      <c r="E220" s="41"/>
      <c r="F220" s="41"/>
      <c r="G220" s="41"/>
      <c r="H220" s="33" t="s">
        <v>625</v>
      </c>
    </row>
    <row r="221" spans="1:8" x14ac:dyDescent="0.2">
      <c r="A221" s="33" t="s">
        <v>86</v>
      </c>
      <c r="B221" s="33" t="s">
        <v>603</v>
      </c>
      <c r="C221" s="33" t="s">
        <v>621</v>
      </c>
      <c r="D221" s="33" t="s">
        <v>42</v>
      </c>
      <c r="E221" s="33" t="s">
        <v>605</v>
      </c>
      <c r="F221" s="33" t="s">
        <v>104</v>
      </c>
      <c r="G221" s="33" t="s">
        <v>170</v>
      </c>
      <c r="H221" s="33" t="s">
        <v>626</v>
      </c>
    </row>
    <row r="222" spans="1:8" x14ac:dyDescent="0.2">
      <c r="A222" s="33" t="s">
        <v>86</v>
      </c>
      <c r="B222" s="33" t="s">
        <v>603</v>
      </c>
      <c r="C222" s="33" t="s">
        <v>627</v>
      </c>
      <c r="D222" s="33" t="s">
        <v>42</v>
      </c>
      <c r="E222" s="33" t="s">
        <v>605</v>
      </c>
      <c r="F222" s="33" t="s">
        <v>104</v>
      </c>
      <c r="G222" s="33" t="s">
        <v>170</v>
      </c>
      <c r="H222" s="33" t="s">
        <v>628</v>
      </c>
    </row>
    <row r="223" spans="1:8" x14ac:dyDescent="0.2">
      <c r="A223" s="33" t="s">
        <v>86</v>
      </c>
      <c r="B223" s="33" t="s">
        <v>603</v>
      </c>
      <c r="C223" s="33" t="s">
        <v>629</v>
      </c>
      <c r="D223" s="33" t="s">
        <v>42</v>
      </c>
      <c r="E223" s="33" t="s">
        <v>605</v>
      </c>
      <c r="F223" s="33" t="s">
        <v>104</v>
      </c>
      <c r="G223" s="33" t="s">
        <v>170</v>
      </c>
      <c r="H223" s="33" t="s">
        <v>630</v>
      </c>
    </row>
    <row r="224" spans="1:8" x14ac:dyDescent="0.2">
      <c r="A224" s="33" t="s">
        <v>86</v>
      </c>
      <c r="B224" s="33" t="s">
        <v>603</v>
      </c>
      <c r="C224" s="33" t="s">
        <v>629</v>
      </c>
      <c r="D224" s="33" t="s">
        <v>42</v>
      </c>
      <c r="E224" s="33" t="s">
        <v>605</v>
      </c>
      <c r="F224" s="33" t="s">
        <v>104</v>
      </c>
      <c r="G224" s="33" t="s">
        <v>170</v>
      </c>
      <c r="H224" s="33" t="s">
        <v>631</v>
      </c>
    </row>
    <row r="225" spans="1:8" x14ac:dyDescent="0.2">
      <c r="A225" s="33" t="s">
        <v>86</v>
      </c>
      <c r="B225" s="33" t="s">
        <v>603</v>
      </c>
      <c r="C225" s="33" t="s">
        <v>632</v>
      </c>
      <c r="D225" s="33" t="s">
        <v>42</v>
      </c>
      <c r="E225" s="33" t="s">
        <v>605</v>
      </c>
      <c r="F225" s="33" t="s">
        <v>104</v>
      </c>
      <c r="G225" s="33" t="s">
        <v>170</v>
      </c>
      <c r="H225" s="33" t="s">
        <v>633</v>
      </c>
    </row>
    <row r="226" spans="1:8" x14ac:dyDescent="0.2">
      <c r="A226" s="33" t="s">
        <v>86</v>
      </c>
      <c r="B226" s="33" t="s">
        <v>603</v>
      </c>
      <c r="C226" s="33" t="s">
        <v>634</v>
      </c>
      <c r="D226" s="33" t="s">
        <v>42</v>
      </c>
      <c r="E226" s="33" t="s">
        <v>605</v>
      </c>
      <c r="F226" s="33" t="s">
        <v>104</v>
      </c>
      <c r="G226" s="33" t="s">
        <v>170</v>
      </c>
      <c r="H226" s="33" t="s">
        <v>635</v>
      </c>
    </row>
    <row r="227" spans="1:8" x14ac:dyDescent="0.2">
      <c r="A227" s="33" t="s">
        <v>86</v>
      </c>
      <c r="B227" s="33" t="s">
        <v>200</v>
      </c>
      <c r="C227" s="33" t="s">
        <v>634</v>
      </c>
      <c r="D227" s="33" t="s">
        <v>41</v>
      </c>
      <c r="E227" s="33" t="s">
        <v>614</v>
      </c>
      <c r="F227" s="33" t="s">
        <v>104</v>
      </c>
      <c r="G227" s="33" t="s">
        <v>636</v>
      </c>
      <c r="H227" s="33" t="s">
        <v>170</v>
      </c>
    </row>
    <row r="228" spans="1:8" x14ac:dyDescent="0.2">
      <c r="A228" s="33" t="s">
        <v>86</v>
      </c>
      <c r="B228" s="33" t="s">
        <v>603</v>
      </c>
      <c r="C228" s="33" t="s">
        <v>637</v>
      </c>
      <c r="D228" s="33" t="s">
        <v>42</v>
      </c>
      <c r="E228" s="33" t="s">
        <v>605</v>
      </c>
      <c r="F228" s="33" t="s">
        <v>104</v>
      </c>
      <c r="G228" s="33" t="s">
        <v>170</v>
      </c>
      <c r="H228" s="33" t="s">
        <v>638</v>
      </c>
    </row>
    <row r="229" spans="1:8" x14ac:dyDescent="0.2">
      <c r="A229" s="33" t="s">
        <v>86</v>
      </c>
      <c r="B229" s="33" t="s">
        <v>603</v>
      </c>
      <c r="C229" s="33" t="s">
        <v>639</v>
      </c>
      <c r="D229" s="33" t="s">
        <v>42</v>
      </c>
      <c r="E229" s="33" t="s">
        <v>605</v>
      </c>
      <c r="F229" s="33" t="s">
        <v>104</v>
      </c>
      <c r="G229" s="33" t="s">
        <v>170</v>
      </c>
      <c r="H229" s="33" t="s">
        <v>640</v>
      </c>
    </row>
    <row r="230" spans="1:8" x14ac:dyDescent="0.2">
      <c r="A230" s="33" t="s">
        <v>86</v>
      </c>
      <c r="B230" s="33" t="s">
        <v>359</v>
      </c>
      <c r="C230" s="33" t="s">
        <v>639</v>
      </c>
      <c r="D230" s="33" t="s">
        <v>41</v>
      </c>
      <c r="E230" s="33" t="s">
        <v>614</v>
      </c>
      <c r="F230" s="33" t="s">
        <v>104</v>
      </c>
      <c r="G230" s="33" t="s">
        <v>641</v>
      </c>
      <c r="H230" s="33" t="s">
        <v>170</v>
      </c>
    </row>
    <row r="231" spans="1:8" x14ac:dyDescent="0.2">
      <c r="A231" s="33" t="s">
        <v>86</v>
      </c>
      <c r="B231" s="33" t="s">
        <v>200</v>
      </c>
      <c r="C231" s="33" t="s">
        <v>639</v>
      </c>
      <c r="D231" s="33" t="s">
        <v>41</v>
      </c>
      <c r="E231" s="33" t="s">
        <v>614</v>
      </c>
      <c r="F231" s="33" t="s">
        <v>104</v>
      </c>
      <c r="G231" s="33" t="s">
        <v>170</v>
      </c>
      <c r="H231" s="33" t="s">
        <v>170</v>
      </c>
    </row>
    <row r="232" spans="1:8" x14ac:dyDescent="0.2">
      <c r="A232" s="33" t="s">
        <v>86</v>
      </c>
      <c r="B232" s="33" t="s">
        <v>359</v>
      </c>
      <c r="C232" s="33" t="s">
        <v>642</v>
      </c>
      <c r="D232" s="33" t="s">
        <v>41</v>
      </c>
      <c r="E232" s="33" t="s">
        <v>614</v>
      </c>
      <c r="F232" s="33" t="s">
        <v>104</v>
      </c>
      <c r="G232" s="33" t="s">
        <v>170</v>
      </c>
      <c r="H232" s="33" t="s">
        <v>170</v>
      </c>
    </row>
    <row r="233" spans="1:8" x14ac:dyDescent="0.2">
      <c r="A233" s="33" t="s">
        <v>86</v>
      </c>
      <c r="B233" s="33" t="s">
        <v>603</v>
      </c>
      <c r="C233" s="33" t="s">
        <v>642</v>
      </c>
      <c r="D233" s="33" t="s">
        <v>42</v>
      </c>
      <c r="E233" s="33" t="s">
        <v>605</v>
      </c>
      <c r="F233" s="33" t="s">
        <v>104</v>
      </c>
      <c r="G233" s="33" t="s">
        <v>170</v>
      </c>
      <c r="H233" s="33" t="s">
        <v>643</v>
      </c>
    </row>
    <row r="234" spans="1:8" x14ac:dyDescent="0.2">
      <c r="A234" s="40" t="s">
        <v>86</v>
      </c>
      <c r="B234" s="40" t="s">
        <v>603</v>
      </c>
      <c r="C234" s="40" t="s">
        <v>644</v>
      </c>
      <c r="D234" s="40" t="s">
        <v>42</v>
      </c>
      <c r="E234" s="40" t="s">
        <v>605</v>
      </c>
      <c r="F234" s="40" t="s">
        <v>104</v>
      </c>
      <c r="G234" s="40" t="s">
        <v>170</v>
      </c>
      <c r="H234" s="33" t="s">
        <v>645</v>
      </c>
    </row>
    <row r="235" spans="1:8" x14ac:dyDescent="0.2">
      <c r="A235" s="41"/>
      <c r="B235" s="41"/>
      <c r="C235" s="41"/>
      <c r="D235" s="41"/>
      <c r="E235" s="41"/>
      <c r="F235" s="41"/>
      <c r="G235" s="41"/>
      <c r="H235" s="33" t="s">
        <v>646</v>
      </c>
    </row>
    <row r="236" spans="1:8" x14ac:dyDescent="0.2">
      <c r="A236" s="40" t="s">
        <v>86</v>
      </c>
      <c r="B236" s="40" t="s">
        <v>603</v>
      </c>
      <c r="C236" s="40" t="s">
        <v>647</v>
      </c>
      <c r="D236" s="40" t="s">
        <v>42</v>
      </c>
      <c r="E236" s="40" t="s">
        <v>605</v>
      </c>
      <c r="F236" s="40" t="s">
        <v>104</v>
      </c>
      <c r="G236" s="40" t="s">
        <v>170</v>
      </c>
      <c r="H236" s="33" t="s">
        <v>648</v>
      </c>
    </row>
    <row r="237" spans="1:8" x14ac:dyDescent="0.2">
      <c r="A237" s="41"/>
      <c r="B237" s="41"/>
      <c r="C237" s="41"/>
      <c r="D237" s="41"/>
      <c r="E237" s="41"/>
      <c r="F237" s="41"/>
      <c r="G237" s="41"/>
      <c r="H237" s="33" t="s">
        <v>649</v>
      </c>
    </row>
    <row r="238" spans="1:8" x14ac:dyDescent="0.2">
      <c r="A238" s="33" t="s">
        <v>86</v>
      </c>
      <c r="B238" s="33" t="s">
        <v>200</v>
      </c>
      <c r="C238" s="33" t="s">
        <v>647</v>
      </c>
      <c r="D238" s="33" t="s">
        <v>41</v>
      </c>
      <c r="E238" s="33" t="s">
        <v>614</v>
      </c>
      <c r="F238" s="33" t="s">
        <v>104</v>
      </c>
      <c r="G238" s="33" t="s">
        <v>170</v>
      </c>
      <c r="H238" s="33" t="s">
        <v>170</v>
      </c>
    </row>
    <row r="239" spans="1:8" x14ac:dyDescent="0.2">
      <c r="A239" s="33" t="s">
        <v>86</v>
      </c>
      <c r="B239" s="33" t="s">
        <v>372</v>
      </c>
      <c r="C239" s="33" t="s">
        <v>650</v>
      </c>
      <c r="D239" s="33" t="s">
        <v>41</v>
      </c>
      <c r="E239" s="33" t="s">
        <v>614</v>
      </c>
      <c r="F239" s="33" t="s">
        <v>104</v>
      </c>
      <c r="G239" s="33" t="s">
        <v>170</v>
      </c>
      <c r="H239" s="33" t="s">
        <v>170</v>
      </c>
    </row>
    <row r="240" spans="1:8" x14ac:dyDescent="0.2">
      <c r="A240" s="33" t="s">
        <v>86</v>
      </c>
      <c r="B240" s="33" t="s">
        <v>359</v>
      </c>
      <c r="C240" s="33" t="s">
        <v>650</v>
      </c>
      <c r="D240" s="33" t="s">
        <v>41</v>
      </c>
      <c r="E240" s="33" t="s">
        <v>614</v>
      </c>
      <c r="F240" s="33" t="s">
        <v>104</v>
      </c>
      <c r="G240" s="33" t="s">
        <v>170</v>
      </c>
      <c r="H240" s="33" t="s">
        <v>170</v>
      </c>
    </row>
    <row r="241" spans="1:8" x14ac:dyDescent="0.2">
      <c r="A241" s="33" t="s">
        <v>86</v>
      </c>
      <c r="B241" s="33" t="s">
        <v>200</v>
      </c>
      <c r="C241" s="33" t="s">
        <v>650</v>
      </c>
      <c r="D241" s="33" t="s">
        <v>41</v>
      </c>
      <c r="E241" s="33" t="s">
        <v>614</v>
      </c>
      <c r="F241" s="33" t="s">
        <v>104</v>
      </c>
      <c r="G241" s="33" t="s">
        <v>170</v>
      </c>
      <c r="H241" s="33" t="s">
        <v>170</v>
      </c>
    </row>
    <row r="242" spans="1:8" x14ac:dyDescent="0.2">
      <c r="A242" s="33" t="s">
        <v>86</v>
      </c>
      <c r="B242" s="33" t="s">
        <v>359</v>
      </c>
      <c r="C242" s="33" t="s">
        <v>651</v>
      </c>
      <c r="D242" s="33" t="s">
        <v>41</v>
      </c>
      <c r="E242" s="33" t="s">
        <v>614</v>
      </c>
      <c r="F242" s="33" t="s">
        <v>104</v>
      </c>
      <c r="G242" s="33" t="s">
        <v>170</v>
      </c>
      <c r="H242" s="33" t="s">
        <v>170</v>
      </c>
    </row>
    <row r="243" spans="1:8" x14ac:dyDescent="0.2">
      <c r="A243" s="33" t="s">
        <v>86</v>
      </c>
      <c r="B243" s="33" t="s">
        <v>200</v>
      </c>
      <c r="C243" s="33" t="s">
        <v>651</v>
      </c>
      <c r="D243" s="33" t="s">
        <v>41</v>
      </c>
      <c r="E243" s="33" t="s">
        <v>614</v>
      </c>
      <c r="F243" s="33" t="s">
        <v>104</v>
      </c>
      <c r="G243" s="33" t="s">
        <v>170</v>
      </c>
      <c r="H243" s="33" t="s">
        <v>170</v>
      </c>
    </row>
    <row r="244" spans="1:8" x14ac:dyDescent="0.2">
      <c r="A244" s="33" t="s">
        <v>86</v>
      </c>
      <c r="B244" s="33" t="s">
        <v>603</v>
      </c>
      <c r="C244" s="33" t="s">
        <v>652</v>
      </c>
      <c r="D244" s="33" t="s">
        <v>42</v>
      </c>
      <c r="E244" s="33" t="s">
        <v>605</v>
      </c>
      <c r="F244" s="33" t="s">
        <v>104</v>
      </c>
      <c r="G244" s="33" t="s">
        <v>170</v>
      </c>
      <c r="H244" s="33" t="s">
        <v>653</v>
      </c>
    </row>
    <row r="245" spans="1:8" x14ac:dyDescent="0.2">
      <c r="A245" s="40" t="s">
        <v>86</v>
      </c>
      <c r="B245" s="40" t="s">
        <v>603</v>
      </c>
      <c r="C245" s="40" t="s">
        <v>654</v>
      </c>
      <c r="D245" s="40" t="s">
        <v>42</v>
      </c>
      <c r="E245" s="40" t="s">
        <v>605</v>
      </c>
      <c r="F245" s="40" t="s">
        <v>104</v>
      </c>
      <c r="G245" s="40" t="s">
        <v>170</v>
      </c>
      <c r="H245" s="33" t="s">
        <v>655</v>
      </c>
    </row>
    <row r="246" spans="1:8" x14ac:dyDescent="0.2">
      <c r="A246" s="41"/>
      <c r="B246" s="41"/>
      <c r="C246" s="41"/>
      <c r="D246" s="41"/>
      <c r="E246" s="41"/>
      <c r="F246" s="41"/>
      <c r="G246" s="41"/>
      <c r="H246" s="33" t="s">
        <v>656</v>
      </c>
    </row>
    <row r="247" spans="1:8" x14ac:dyDescent="0.2">
      <c r="A247" s="33" t="s">
        <v>86</v>
      </c>
      <c r="B247" s="33" t="s">
        <v>302</v>
      </c>
      <c r="C247" s="33" t="s">
        <v>654</v>
      </c>
      <c r="D247" s="33" t="s">
        <v>42</v>
      </c>
      <c r="E247" s="33" t="s">
        <v>657</v>
      </c>
      <c r="F247" s="33" t="s">
        <v>104</v>
      </c>
      <c r="G247" s="33" t="s">
        <v>170</v>
      </c>
      <c r="H247" s="33" t="s">
        <v>658</v>
      </c>
    </row>
    <row r="248" spans="1:8" x14ac:dyDescent="0.2">
      <c r="A248" s="33" t="s">
        <v>86</v>
      </c>
      <c r="B248" s="33" t="s">
        <v>603</v>
      </c>
      <c r="C248" s="33" t="s">
        <v>654</v>
      </c>
      <c r="D248" s="33" t="s">
        <v>42</v>
      </c>
      <c r="E248" s="33" t="s">
        <v>605</v>
      </c>
      <c r="F248" s="33" t="s">
        <v>104</v>
      </c>
      <c r="G248" s="33" t="s">
        <v>170</v>
      </c>
      <c r="H248" s="33" t="s">
        <v>659</v>
      </c>
    </row>
    <row r="249" spans="1:8" x14ac:dyDescent="0.2">
      <c r="A249" s="33" t="s">
        <v>86</v>
      </c>
      <c r="B249" s="33" t="s">
        <v>253</v>
      </c>
      <c r="C249" s="33" t="s">
        <v>660</v>
      </c>
      <c r="D249" s="33" t="s">
        <v>42</v>
      </c>
      <c r="E249" s="33" t="s">
        <v>661</v>
      </c>
      <c r="F249" s="33" t="s">
        <v>104</v>
      </c>
      <c r="G249" s="33" t="s">
        <v>170</v>
      </c>
      <c r="H249" s="33" t="s">
        <v>662</v>
      </c>
    </row>
    <row r="250" spans="1:8" x14ac:dyDescent="0.2">
      <c r="A250" s="33" t="s">
        <v>86</v>
      </c>
      <c r="B250" s="33" t="s">
        <v>603</v>
      </c>
      <c r="C250" s="33" t="s">
        <v>660</v>
      </c>
      <c r="D250" s="33" t="s">
        <v>42</v>
      </c>
      <c r="E250" s="33" t="s">
        <v>605</v>
      </c>
      <c r="F250" s="33" t="s">
        <v>104</v>
      </c>
      <c r="G250" s="33" t="s">
        <v>170</v>
      </c>
      <c r="H250" s="33" t="s">
        <v>663</v>
      </c>
    </row>
    <row r="251" spans="1:8" x14ac:dyDescent="0.2">
      <c r="A251" s="40" t="s">
        <v>86</v>
      </c>
      <c r="B251" s="40" t="s">
        <v>603</v>
      </c>
      <c r="C251" s="40" t="s">
        <v>664</v>
      </c>
      <c r="D251" s="40" t="s">
        <v>42</v>
      </c>
      <c r="E251" s="40" t="s">
        <v>605</v>
      </c>
      <c r="F251" s="40" t="s">
        <v>104</v>
      </c>
      <c r="G251" s="40" t="s">
        <v>170</v>
      </c>
      <c r="H251" s="33" t="s">
        <v>665</v>
      </c>
    </row>
    <row r="252" spans="1:8" x14ac:dyDescent="0.2">
      <c r="A252" s="41"/>
      <c r="B252" s="41"/>
      <c r="C252" s="41"/>
      <c r="D252" s="41"/>
      <c r="E252" s="41"/>
      <c r="F252" s="41"/>
      <c r="G252" s="41"/>
      <c r="H252" s="33" t="s">
        <v>666</v>
      </c>
    </row>
    <row r="253" spans="1:8" x14ac:dyDescent="0.2">
      <c r="A253" s="41"/>
      <c r="B253" s="41"/>
      <c r="C253" s="41"/>
      <c r="D253" s="41"/>
      <c r="E253" s="41"/>
      <c r="F253" s="41"/>
      <c r="G253" s="41"/>
      <c r="H253" s="33" t="s">
        <v>667</v>
      </c>
    </row>
    <row r="254" spans="1:8" x14ac:dyDescent="0.2">
      <c r="A254" s="41"/>
      <c r="B254" s="41"/>
      <c r="C254" s="41"/>
      <c r="D254" s="41"/>
      <c r="E254" s="41"/>
      <c r="F254" s="41"/>
      <c r="G254" s="41"/>
      <c r="H254" s="33" t="s">
        <v>668</v>
      </c>
    </row>
    <row r="255" spans="1:8" x14ac:dyDescent="0.2">
      <c r="A255" s="33" t="s">
        <v>86</v>
      </c>
      <c r="B255" s="33" t="s">
        <v>318</v>
      </c>
      <c r="C255" s="33" t="s">
        <v>664</v>
      </c>
      <c r="D255" s="33" t="s">
        <v>41</v>
      </c>
      <c r="E255" s="33" t="s">
        <v>669</v>
      </c>
      <c r="F255" s="33" t="s">
        <v>104</v>
      </c>
      <c r="G255" s="33" t="s">
        <v>670</v>
      </c>
      <c r="H255" s="33" t="s">
        <v>671</v>
      </c>
    </row>
    <row r="256" spans="1:8" x14ac:dyDescent="0.2">
      <c r="A256" s="33" t="s">
        <v>86</v>
      </c>
      <c r="B256" s="33" t="s">
        <v>184</v>
      </c>
      <c r="C256" s="33" t="s">
        <v>664</v>
      </c>
      <c r="D256" s="33" t="s">
        <v>41</v>
      </c>
      <c r="E256" s="33" t="s">
        <v>672</v>
      </c>
      <c r="F256" s="33" t="s">
        <v>104</v>
      </c>
      <c r="G256" s="33" t="s">
        <v>673</v>
      </c>
      <c r="H256" s="33" t="s">
        <v>674</v>
      </c>
    </row>
    <row r="257" spans="1:8" x14ac:dyDescent="0.2">
      <c r="A257" s="33" t="s">
        <v>86</v>
      </c>
      <c r="B257" s="33" t="s">
        <v>603</v>
      </c>
      <c r="C257" s="33" t="s">
        <v>664</v>
      </c>
      <c r="D257" s="33" t="s">
        <v>42</v>
      </c>
      <c r="E257" s="33" t="s">
        <v>605</v>
      </c>
      <c r="F257" s="33" t="s">
        <v>104</v>
      </c>
      <c r="G257" s="33" t="s">
        <v>170</v>
      </c>
      <c r="H257" s="33" t="s">
        <v>675</v>
      </c>
    </row>
    <row r="258" spans="1:8" x14ac:dyDescent="0.2">
      <c r="A258" s="33" t="s">
        <v>86</v>
      </c>
      <c r="B258" s="33" t="s">
        <v>372</v>
      </c>
      <c r="C258" s="33" t="s">
        <v>664</v>
      </c>
      <c r="D258" s="33" t="s">
        <v>41</v>
      </c>
      <c r="E258" s="33" t="s">
        <v>614</v>
      </c>
      <c r="F258" s="33" t="s">
        <v>104</v>
      </c>
      <c r="G258" s="33" t="s">
        <v>170</v>
      </c>
      <c r="H258" s="33" t="s">
        <v>170</v>
      </c>
    </row>
    <row r="259" spans="1:8" x14ac:dyDescent="0.2">
      <c r="A259" s="33" t="s">
        <v>86</v>
      </c>
      <c r="B259" s="33" t="s">
        <v>359</v>
      </c>
      <c r="C259" s="33" t="s">
        <v>664</v>
      </c>
      <c r="D259" s="33" t="s">
        <v>41</v>
      </c>
      <c r="E259" s="33" t="s">
        <v>614</v>
      </c>
      <c r="F259" s="33" t="s">
        <v>104</v>
      </c>
      <c r="G259" s="33" t="s">
        <v>170</v>
      </c>
      <c r="H259" s="33" t="s">
        <v>170</v>
      </c>
    </row>
    <row r="260" spans="1:8" x14ac:dyDescent="0.2">
      <c r="A260" s="33" t="s">
        <v>86</v>
      </c>
      <c r="B260" s="33" t="s">
        <v>200</v>
      </c>
      <c r="C260" s="33" t="s">
        <v>664</v>
      </c>
      <c r="D260" s="33" t="s">
        <v>41</v>
      </c>
      <c r="E260" s="33" t="s">
        <v>614</v>
      </c>
      <c r="F260" s="33" t="s">
        <v>104</v>
      </c>
      <c r="G260" s="33" t="s">
        <v>170</v>
      </c>
      <c r="H260" s="33" t="s">
        <v>170</v>
      </c>
    </row>
    <row r="261" spans="1:8" x14ac:dyDescent="0.2">
      <c r="A261" s="33" t="s">
        <v>86</v>
      </c>
      <c r="B261" s="33" t="s">
        <v>372</v>
      </c>
      <c r="C261" s="33" t="s">
        <v>676</v>
      </c>
      <c r="D261" s="33" t="s">
        <v>41</v>
      </c>
      <c r="E261" s="33" t="s">
        <v>614</v>
      </c>
      <c r="F261" s="33" t="s">
        <v>104</v>
      </c>
      <c r="G261" s="33" t="s">
        <v>170</v>
      </c>
      <c r="H261" s="33" t="s">
        <v>170</v>
      </c>
    </row>
    <row r="262" spans="1:8" x14ac:dyDescent="0.2">
      <c r="A262" s="33" t="s">
        <v>86</v>
      </c>
      <c r="B262" s="33" t="s">
        <v>359</v>
      </c>
      <c r="C262" s="33" t="s">
        <v>676</v>
      </c>
      <c r="D262" s="33" t="s">
        <v>41</v>
      </c>
      <c r="E262" s="33" t="s">
        <v>614</v>
      </c>
      <c r="F262" s="33" t="s">
        <v>104</v>
      </c>
      <c r="G262" s="33" t="s">
        <v>170</v>
      </c>
      <c r="H262" s="33" t="s">
        <v>170</v>
      </c>
    </row>
    <row r="263" spans="1:8" x14ac:dyDescent="0.2">
      <c r="A263" s="33" t="s">
        <v>86</v>
      </c>
      <c r="B263" s="33" t="s">
        <v>200</v>
      </c>
      <c r="C263" s="33" t="s">
        <v>676</v>
      </c>
      <c r="D263" s="33" t="s">
        <v>41</v>
      </c>
      <c r="E263" s="33" t="s">
        <v>614</v>
      </c>
      <c r="F263" s="33" t="s">
        <v>104</v>
      </c>
      <c r="G263" s="33" t="s">
        <v>170</v>
      </c>
      <c r="H263" s="33" t="s">
        <v>170</v>
      </c>
    </row>
    <row r="264" spans="1:8" x14ac:dyDescent="0.2">
      <c r="A264" s="33" t="s">
        <v>86</v>
      </c>
      <c r="B264" s="33" t="s">
        <v>372</v>
      </c>
      <c r="C264" s="33" t="s">
        <v>677</v>
      </c>
      <c r="D264" s="33" t="s">
        <v>41</v>
      </c>
      <c r="E264" s="33" t="s">
        <v>614</v>
      </c>
      <c r="F264" s="33" t="s">
        <v>104</v>
      </c>
      <c r="G264" s="33" t="s">
        <v>170</v>
      </c>
      <c r="H264" s="33" t="s">
        <v>170</v>
      </c>
    </row>
    <row r="265" spans="1:8" x14ac:dyDescent="0.2">
      <c r="A265" s="33" t="s">
        <v>86</v>
      </c>
      <c r="B265" s="33" t="s">
        <v>359</v>
      </c>
      <c r="C265" s="33" t="s">
        <v>677</v>
      </c>
      <c r="D265" s="33" t="s">
        <v>41</v>
      </c>
      <c r="E265" s="33" t="s">
        <v>614</v>
      </c>
      <c r="F265" s="33" t="s">
        <v>104</v>
      </c>
      <c r="G265" s="33" t="s">
        <v>170</v>
      </c>
      <c r="H265" s="33" t="s">
        <v>170</v>
      </c>
    </row>
    <row r="266" spans="1:8" x14ac:dyDescent="0.2">
      <c r="A266" s="33" t="s">
        <v>86</v>
      </c>
      <c r="B266" s="33" t="s">
        <v>200</v>
      </c>
      <c r="C266" s="33" t="s">
        <v>677</v>
      </c>
      <c r="D266" s="33" t="s">
        <v>41</v>
      </c>
      <c r="E266" s="33" t="s">
        <v>614</v>
      </c>
      <c r="F266" s="33" t="s">
        <v>104</v>
      </c>
      <c r="G266" s="33" t="s">
        <v>170</v>
      </c>
      <c r="H266" s="33" t="s">
        <v>170</v>
      </c>
    </row>
    <row r="267" spans="1:8" x14ac:dyDescent="0.2">
      <c r="A267" s="33" t="s">
        <v>86</v>
      </c>
      <c r="B267" s="33" t="s">
        <v>603</v>
      </c>
      <c r="C267" s="33" t="s">
        <v>678</v>
      </c>
      <c r="D267" s="33" t="s">
        <v>42</v>
      </c>
      <c r="E267" s="33" t="s">
        <v>605</v>
      </c>
      <c r="F267" s="33" t="s">
        <v>104</v>
      </c>
      <c r="G267" s="33" t="s">
        <v>170</v>
      </c>
      <c r="H267" s="33" t="s">
        <v>679</v>
      </c>
    </row>
    <row r="268" spans="1:8" x14ac:dyDescent="0.2">
      <c r="A268" s="33" t="s">
        <v>86</v>
      </c>
      <c r="B268" s="33" t="s">
        <v>603</v>
      </c>
      <c r="C268" s="33" t="s">
        <v>678</v>
      </c>
      <c r="D268" s="33" t="s">
        <v>42</v>
      </c>
      <c r="E268" s="33" t="s">
        <v>605</v>
      </c>
      <c r="F268" s="33" t="s">
        <v>104</v>
      </c>
      <c r="G268" s="33" t="s">
        <v>170</v>
      </c>
      <c r="H268" s="33" t="s">
        <v>680</v>
      </c>
    </row>
    <row r="269" spans="1:8" x14ac:dyDescent="0.2">
      <c r="A269" s="40" t="s">
        <v>55</v>
      </c>
      <c r="B269" s="40" t="s">
        <v>489</v>
      </c>
      <c r="C269" s="40" t="s">
        <v>102</v>
      </c>
      <c r="D269" s="40" t="s">
        <v>42</v>
      </c>
      <c r="E269" s="40" t="s">
        <v>681</v>
      </c>
      <c r="F269" s="40" t="s">
        <v>108</v>
      </c>
      <c r="G269" s="40" t="s">
        <v>682</v>
      </c>
      <c r="H269" s="33" t="s">
        <v>683</v>
      </c>
    </row>
    <row r="270" spans="1:8" x14ac:dyDescent="0.2">
      <c r="A270" s="41"/>
      <c r="B270" s="41"/>
      <c r="C270" s="41"/>
      <c r="D270" s="41"/>
      <c r="E270" s="41"/>
      <c r="F270" s="41"/>
      <c r="G270" s="41"/>
      <c r="H270" s="33" t="s">
        <v>684</v>
      </c>
    </row>
    <row r="271" spans="1:8" x14ac:dyDescent="0.2">
      <c r="A271" s="40" t="s">
        <v>55</v>
      </c>
      <c r="B271" s="40" t="s">
        <v>406</v>
      </c>
      <c r="C271" s="40" t="s">
        <v>102</v>
      </c>
      <c r="D271" s="40" t="s">
        <v>41</v>
      </c>
      <c r="E271" s="40" t="s">
        <v>685</v>
      </c>
      <c r="F271" s="40" t="s">
        <v>108</v>
      </c>
      <c r="G271" s="40" t="s">
        <v>686</v>
      </c>
      <c r="H271" s="33" t="s">
        <v>687</v>
      </c>
    </row>
    <row r="272" spans="1:8" x14ac:dyDescent="0.2">
      <c r="A272" s="41"/>
      <c r="B272" s="41"/>
      <c r="C272" s="41"/>
      <c r="D272" s="41"/>
      <c r="E272" s="41"/>
      <c r="F272" s="41"/>
      <c r="G272" s="41"/>
      <c r="H272" s="33" t="s">
        <v>688</v>
      </c>
    </row>
    <row r="273" spans="1:8" x14ac:dyDescent="0.2">
      <c r="A273" s="33" t="s">
        <v>55</v>
      </c>
      <c r="B273" s="33" t="s">
        <v>318</v>
      </c>
      <c r="C273" s="33" t="s">
        <v>102</v>
      </c>
      <c r="D273" s="33" t="s">
        <v>41</v>
      </c>
      <c r="E273" s="33" t="s">
        <v>689</v>
      </c>
      <c r="F273" s="33" t="s">
        <v>107</v>
      </c>
      <c r="G273" s="33" t="s">
        <v>170</v>
      </c>
      <c r="H273" s="33" t="s">
        <v>690</v>
      </c>
    </row>
    <row r="274" spans="1:8" x14ac:dyDescent="0.2">
      <c r="A274" s="33" t="s">
        <v>55</v>
      </c>
      <c r="B274" s="33" t="s">
        <v>527</v>
      </c>
      <c r="C274" s="33" t="s">
        <v>691</v>
      </c>
      <c r="D274" s="33" t="s">
        <v>42</v>
      </c>
      <c r="E274" s="33" t="s">
        <v>692</v>
      </c>
      <c r="F274" s="33" t="s">
        <v>105</v>
      </c>
      <c r="G274" s="33" t="s">
        <v>170</v>
      </c>
      <c r="H274" s="33" t="s">
        <v>693</v>
      </c>
    </row>
    <row r="275" spans="1:8" x14ac:dyDescent="0.2">
      <c r="A275" s="33" t="s">
        <v>55</v>
      </c>
      <c r="B275" s="33" t="s">
        <v>527</v>
      </c>
      <c r="C275" s="33" t="s">
        <v>691</v>
      </c>
      <c r="D275" s="33" t="s">
        <v>41</v>
      </c>
      <c r="E275" s="33" t="s">
        <v>694</v>
      </c>
      <c r="F275" s="33" t="s">
        <v>105</v>
      </c>
      <c r="G275" s="33" t="s">
        <v>170</v>
      </c>
      <c r="H275" s="33" t="s">
        <v>695</v>
      </c>
    </row>
    <row r="276" spans="1:8" x14ac:dyDescent="0.2">
      <c r="A276" s="33" t="s">
        <v>55</v>
      </c>
      <c r="B276" s="33" t="s">
        <v>372</v>
      </c>
      <c r="C276" s="33" t="s">
        <v>696</v>
      </c>
      <c r="D276" s="33" t="s">
        <v>42</v>
      </c>
      <c r="E276" s="33" t="s">
        <v>57</v>
      </c>
      <c r="F276" s="33" t="s">
        <v>105</v>
      </c>
      <c r="G276" s="33" t="s">
        <v>170</v>
      </c>
      <c r="H276" s="33" t="s">
        <v>697</v>
      </c>
    </row>
    <row r="277" spans="1:8" x14ac:dyDescent="0.2">
      <c r="A277" s="33" t="s">
        <v>55</v>
      </c>
      <c r="B277" s="33" t="s">
        <v>372</v>
      </c>
      <c r="C277" s="33" t="s">
        <v>696</v>
      </c>
      <c r="D277" s="33" t="s">
        <v>41</v>
      </c>
      <c r="E277" s="33" t="s">
        <v>698</v>
      </c>
      <c r="F277" s="33" t="s">
        <v>103</v>
      </c>
      <c r="G277" s="33" t="s">
        <v>170</v>
      </c>
      <c r="H277" s="33" t="s">
        <v>699</v>
      </c>
    </row>
    <row r="278" spans="1:8" x14ac:dyDescent="0.2">
      <c r="A278" s="33" t="s">
        <v>55</v>
      </c>
      <c r="B278" s="33" t="s">
        <v>225</v>
      </c>
      <c r="C278" s="33" t="s">
        <v>696</v>
      </c>
      <c r="D278" s="33" t="s">
        <v>42</v>
      </c>
      <c r="E278" s="33" t="s">
        <v>58</v>
      </c>
      <c r="F278" s="33" t="s">
        <v>105</v>
      </c>
      <c r="G278" s="33" t="s">
        <v>170</v>
      </c>
      <c r="H278" s="33" t="s">
        <v>700</v>
      </c>
    </row>
    <row r="279" spans="1:8" x14ac:dyDescent="0.2">
      <c r="A279" s="40" t="s">
        <v>55</v>
      </c>
      <c r="B279" s="40" t="s">
        <v>436</v>
      </c>
      <c r="C279" s="40" t="s">
        <v>701</v>
      </c>
      <c r="D279" s="40" t="s">
        <v>42</v>
      </c>
      <c r="E279" s="40" t="s">
        <v>702</v>
      </c>
      <c r="F279" s="40" t="s">
        <v>105</v>
      </c>
      <c r="G279" s="40" t="s">
        <v>170</v>
      </c>
      <c r="H279" s="33" t="s">
        <v>703</v>
      </c>
    </row>
    <row r="280" spans="1:8" x14ac:dyDescent="0.2">
      <c r="A280" s="41"/>
      <c r="B280" s="41"/>
      <c r="C280" s="41"/>
      <c r="D280" s="41"/>
      <c r="E280" s="41"/>
      <c r="F280" s="41"/>
      <c r="G280" s="41"/>
      <c r="H280" s="33" t="s">
        <v>704</v>
      </c>
    </row>
    <row r="281" spans="1:8" x14ac:dyDescent="0.2">
      <c r="A281" s="33" t="s">
        <v>55</v>
      </c>
      <c r="B281" s="33" t="s">
        <v>575</v>
      </c>
      <c r="C281" s="33" t="s">
        <v>701</v>
      </c>
      <c r="D281" s="33" t="s">
        <v>42</v>
      </c>
      <c r="E281" s="33" t="s">
        <v>56</v>
      </c>
      <c r="F281" s="33" t="s">
        <v>108</v>
      </c>
      <c r="G281" s="33" t="s">
        <v>170</v>
      </c>
      <c r="H281" s="33" t="s">
        <v>705</v>
      </c>
    </row>
    <row r="282" spans="1:8" x14ac:dyDescent="0.2">
      <c r="A282" s="40" t="s">
        <v>55</v>
      </c>
      <c r="B282" s="40" t="s">
        <v>460</v>
      </c>
      <c r="C282" s="40" t="s">
        <v>706</v>
      </c>
      <c r="D282" s="40" t="s">
        <v>42</v>
      </c>
      <c r="E282" s="40" t="s">
        <v>707</v>
      </c>
      <c r="F282" s="40" t="s">
        <v>103</v>
      </c>
      <c r="G282" s="40" t="s">
        <v>708</v>
      </c>
      <c r="H282" s="33" t="s">
        <v>709</v>
      </c>
    </row>
    <row r="283" spans="1:8" x14ac:dyDescent="0.2">
      <c r="A283" s="41"/>
      <c r="B283" s="41"/>
      <c r="C283" s="41"/>
      <c r="D283" s="41"/>
      <c r="E283" s="41"/>
      <c r="F283" s="41"/>
      <c r="G283" s="41"/>
      <c r="H283" s="33" t="s">
        <v>710</v>
      </c>
    </row>
    <row r="284" spans="1:8" x14ac:dyDescent="0.2">
      <c r="A284" s="33" t="s">
        <v>55</v>
      </c>
      <c r="B284" s="33" t="s">
        <v>209</v>
      </c>
      <c r="C284" s="33" t="s">
        <v>706</v>
      </c>
      <c r="D284" s="33" t="s">
        <v>42</v>
      </c>
      <c r="E284" s="33" t="s">
        <v>56</v>
      </c>
      <c r="F284" s="33" t="s">
        <v>105</v>
      </c>
      <c r="G284" s="33" t="s">
        <v>170</v>
      </c>
      <c r="H284" s="33" t="s">
        <v>711</v>
      </c>
    </row>
    <row r="285" spans="1:8" x14ac:dyDescent="0.2">
      <c r="A285" s="33" t="s">
        <v>55</v>
      </c>
      <c r="B285" s="33" t="s">
        <v>209</v>
      </c>
      <c r="C285" s="33" t="s">
        <v>712</v>
      </c>
      <c r="D285" s="33" t="s">
        <v>42</v>
      </c>
      <c r="E285" s="33" t="s">
        <v>698</v>
      </c>
      <c r="F285" s="33" t="s">
        <v>105</v>
      </c>
      <c r="G285" s="33" t="s">
        <v>170</v>
      </c>
      <c r="H285" s="33" t="s">
        <v>713</v>
      </c>
    </row>
    <row r="286" spans="1:8" x14ac:dyDescent="0.2">
      <c r="A286" s="33" t="s">
        <v>55</v>
      </c>
      <c r="B286" s="33" t="s">
        <v>209</v>
      </c>
      <c r="C286" s="33" t="s">
        <v>712</v>
      </c>
      <c r="D286" s="33" t="s">
        <v>42</v>
      </c>
      <c r="E286" s="33" t="s">
        <v>57</v>
      </c>
      <c r="F286" s="33" t="s">
        <v>108</v>
      </c>
      <c r="G286" s="33" t="s">
        <v>170</v>
      </c>
      <c r="H286" s="33" t="s">
        <v>714</v>
      </c>
    </row>
    <row r="287" spans="1:8" x14ac:dyDescent="0.2">
      <c r="A287" s="40" t="s">
        <v>55</v>
      </c>
      <c r="B287" s="40" t="s">
        <v>715</v>
      </c>
      <c r="C287" s="40" t="s">
        <v>712</v>
      </c>
      <c r="D287" s="40" t="s">
        <v>42</v>
      </c>
      <c r="E287" s="40" t="s">
        <v>716</v>
      </c>
      <c r="F287" s="40" t="s">
        <v>103</v>
      </c>
      <c r="G287" s="40" t="s">
        <v>170</v>
      </c>
      <c r="H287" s="33" t="s">
        <v>717</v>
      </c>
    </row>
    <row r="288" spans="1:8" x14ac:dyDescent="0.2">
      <c r="A288" s="41"/>
      <c r="B288" s="41"/>
      <c r="C288" s="41"/>
      <c r="D288" s="41"/>
      <c r="E288" s="41"/>
      <c r="F288" s="41"/>
      <c r="G288" s="41"/>
      <c r="H288" s="33" t="s">
        <v>718</v>
      </c>
    </row>
    <row r="289" spans="1:8" x14ac:dyDescent="0.2">
      <c r="A289" s="33" t="s">
        <v>55</v>
      </c>
      <c r="B289" s="33" t="s">
        <v>575</v>
      </c>
      <c r="C289" s="33" t="s">
        <v>712</v>
      </c>
      <c r="D289" s="33" t="s">
        <v>42</v>
      </c>
      <c r="E289" s="33" t="s">
        <v>56</v>
      </c>
      <c r="F289" s="33" t="s">
        <v>105</v>
      </c>
      <c r="G289" s="33" t="s">
        <v>170</v>
      </c>
      <c r="H289" s="33" t="s">
        <v>719</v>
      </c>
    </row>
    <row r="290" spans="1:8" x14ac:dyDescent="0.2">
      <c r="A290" s="40" t="s">
        <v>55</v>
      </c>
      <c r="B290" s="40" t="s">
        <v>715</v>
      </c>
      <c r="C290" s="40" t="s">
        <v>720</v>
      </c>
      <c r="D290" s="40" t="s">
        <v>42</v>
      </c>
      <c r="E290" s="40" t="s">
        <v>721</v>
      </c>
      <c r="F290" s="40" t="s">
        <v>103</v>
      </c>
      <c r="G290" s="40" t="s">
        <v>722</v>
      </c>
      <c r="H290" s="33" t="s">
        <v>723</v>
      </c>
    </row>
    <row r="291" spans="1:8" x14ac:dyDescent="0.2">
      <c r="A291" s="41"/>
      <c r="B291" s="41"/>
      <c r="C291" s="41"/>
      <c r="D291" s="41"/>
      <c r="E291" s="41"/>
      <c r="F291" s="41"/>
      <c r="G291" s="41"/>
      <c r="H291" s="33" t="s">
        <v>724</v>
      </c>
    </row>
    <row r="292" spans="1:8" x14ac:dyDescent="0.2">
      <c r="A292" s="40" t="s">
        <v>55</v>
      </c>
      <c r="B292" s="40" t="s">
        <v>715</v>
      </c>
      <c r="C292" s="40" t="s">
        <v>725</v>
      </c>
      <c r="D292" s="40" t="s">
        <v>42</v>
      </c>
      <c r="E292" s="40" t="s">
        <v>726</v>
      </c>
      <c r="F292" s="40" t="s">
        <v>103</v>
      </c>
      <c r="G292" s="40" t="s">
        <v>722</v>
      </c>
      <c r="H292" s="33" t="s">
        <v>727</v>
      </c>
    </row>
    <row r="293" spans="1:8" x14ac:dyDescent="0.2">
      <c r="A293" s="41"/>
      <c r="B293" s="41"/>
      <c r="C293" s="41"/>
      <c r="D293" s="41"/>
      <c r="E293" s="41"/>
      <c r="F293" s="41"/>
      <c r="G293" s="41"/>
      <c r="H293" s="33" t="s">
        <v>728</v>
      </c>
    </row>
    <row r="294" spans="1:8" x14ac:dyDescent="0.2">
      <c r="A294" s="33" t="s">
        <v>55</v>
      </c>
      <c r="B294" s="33" t="s">
        <v>729</v>
      </c>
      <c r="C294" s="33" t="s">
        <v>730</v>
      </c>
      <c r="D294" s="33" t="s">
        <v>42</v>
      </c>
      <c r="E294" s="33" t="s">
        <v>731</v>
      </c>
      <c r="F294" s="33" t="s">
        <v>107</v>
      </c>
      <c r="G294" s="33" t="s">
        <v>170</v>
      </c>
      <c r="H294" s="33" t="s">
        <v>732</v>
      </c>
    </row>
    <row r="295" spans="1:8" x14ac:dyDescent="0.2">
      <c r="A295" s="33" t="s">
        <v>55</v>
      </c>
      <c r="B295" s="33" t="s">
        <v>230</v>
      </c>
      <c r="C295" s="33" t="s">
        <v>730</v>
      </c>
      <c r="D295" s="33" t="s">
        <v>42</v>
      </c>
      <c r="E295" s="33" t="s">
        <v>733</v>
      </c>
      <c r="F295" s="33" t="s">
        <v>104</v>
      </c>
      <c r="G295" s="33" t="s">
        <v>734</v>
      </c>
      <c r="H295" s="33" t="s">
        <v>735</v>
      </c>
    </row>
    <row r="296" spans="1:8" x14ac:dyDescent="0.2">
      <c r="A296" s="40" t="s">
        <v>55</v>
      </c>
      <c r="B296" s="40" t="s">
        <v>222</v>
      </c>
      <c r="C296" s="40" t="s">
        <v>736</v>
      </c>
      <c r="D296" s="40" t="s">
        <v>42</v>
      </c>
      <c r="E296" s="40" t="s">
        <v>737</v>
      </c>
      <c r="F296" s="40" t="s">
        <v>104</v>
      </c>
      <c r="G296" s="40" t="s">
        <v>738</v>
      </c>
      <c r="H296" s="33" t="s">
        <v>739</v>
      </c>
    </row>
    <row r="297" spans="1:8" x14ac:dyDescent="0.2">
      <c r="A297" s="41"/>
      <c r="B297" s="41"/>
      <c r="C297" s="41"/>
      <c r="D297" s="41"/>
      <c r="E297" s="41"/>
      <c r="F297" s="41"/>
      <c r="G297" s="41"/>
      <c r="H297" s="33" t="s">
        <v>740</v>
      </c>
    </row>
    <row r="298" spans="1:8" x14ac:dyDescent="0.2">
      <c r="A298" s="33" t="s">
        <v>55</v>
      </c>
      <c r="B298" s="33" t="s">
        <v>200</v>
      </c>
      <c r="C298" s="33" t="s">
        <v>741</v>
      </c>
      <c r="D298" s="33" t="s">
        <v>42</v>
      </c>
      <c r="E298" s="33" t="s">
        <v>742</v>
      </c>
      <c r="F298" s="33" t="s">
        <v>104</v>
      </c>
      <c r="G298" s="33" t="s">
        <v>734</v>
      </c>
      <c r="H298" s="33" t="s">
        <v>743</v>
      </c>
    </row>
    <row r="299" spans="1:8" x14ac:dyDescent="0.2">
      <c r="A299" s="40" t="s">
        <v>55</v>
      </c>
      <c r="B299" s="40" t="s">
        <v>744</v>
      </c>
      <c r="C299" s="40" t="s">
        <v>741</v>
      </c>
      <c r="D299" s="40" t="s">
        <v>42</v>
      </c>
      <c r="E299" s="40" t="s">
        <v>745</v>
      </c>
      <c r="F299" s="40" t="s">
        <v>108</v>
      </c>
      <c r="G299" s="40" t="s">
        <v>746</v>
      </c>
      <c r="H299" s="33" t="s">
        <v>747</v>
      </c>
    </row>
    <row r="300" spans="1:8" x14ac:dyDescent="0.2">
      <c r="A300" s="41"/>
      <c r="B300" s="41"/>
      <c r="C300" s="41"/>
      <c r="D300" s="41"/>
      <c r="E300" s="41"/>
      <c r="F300" s="41"/>
      <c r="G300" s="41"/>
      <c r="H300" s="33" t="s">
        <v>748</v>
      </c>
    </row>
    <row r="301" spans="1:8" x14ac:dyDescent="0.2">
      <c r="A301" s="33" t="s">
        <v>55</v>
      </c>
      <c r="B301" s="33" t="s">
        <v>200</v>
      </c>
      <c r="C301" s="33" t="s">
        <v>741</v>
      </c>
      <c r="D301" s="33" t="s">
        <v>42</v>
      </c>
      <c r="E301" s="33" t="s">
        <v>749</v>
      </c>
      <c r="F301" s="33" t="s">
        <v>104</v>
      </c>
      <c r="G301" s="33" t="s">
        <v>734</v>
      </c>
      <c r="H301" s="33" t="s">
        <v>743</v>
      </c>
    </row>
    <row r="302" spans="1:8" x14ac:dyDescent="0.2">
      <c r="A302" s="33" t="s">
        <v>55</v>
      </c>
      <c r="B302" s="33" t="s">
        <v>750</v>
      </c>
      <c r="C302" s="33" t="s">
        <v>751</v>
      </c>
      <c r="D302" s="33" t="s">
        <v>42</v>
      </c>
      <c r="E302" s="33" t="s">
        <v>698</v>
      </c>
      <c r="F302" s="33" t="s">
        <v>105</v>
      </c>
      <c r="G302" s="33" t="s">
        <v>170</v>
      </c>
      <c r="H302" s="33" t="s">
        <v>752</v>
      </c>
    </row>
    <row r="303" spans="1:8" x14ac:dyDescent="0.2">
      <c r="A303" s="33" t="s">
        <v>55</v>
      </c>
      <c r="B303" s="33" t="s">
        <v>575</v>
      </c>
      <c r="C303" s="33" t="s">
        <v>751</v>
      </c>
      <c r="D303" s="33" t="s">
        <v>42</v>
      </c>
      <c r="E303" s="33" t="s">
        <v>698</v>
      </c>
      <c r="F303" s="33" t="s">
        <v>105</v>
      </c>
      <c r="G303" s="33" t="s">
        <v>170</v>
      </c>
      <c r="H303" s="33" t="s">
        <v>753</v>
      </c>
    </row>
    <row r="304" spans="1:8" x14ac:dyDescent="0.2">
      <c r="A304" s="40" t="s">
        <v>55</v>
      </c>
      <c r="B304" s="40" t="s">
        <v>729</v>
      </c>
      <c r="C304" s="40" t="s">
        <v>751</v>
      </c>
      <c r="D304" s="40" t="s">
        <v>42</v>
      </c>
      <c r="E304" s="40" t="s">
        <v>754</v>
      </c>
      <c r="F304" s="40" t="s">
        <v>104</v>
      </c>
      <c r="G304" s="40" t="s">
        <v>755</v>
      </c>
      <c r="H304" s="33" t="s">
        <v>756</v>
      </c>
    </row>
    <row r="305" spans="1:8" x14ac:dyDescent="0.2">
      <c r="A305" s="41"/>
      <c r="B305" s="41"/>
      <c r="C305" s="41"/>
      <c r="D305" s="41"/>
      <c r="E305" s="41"/>
      <c r="F305" s="41"/>
      <c r="G305" s="41"/>
      <c r="H305" s="33" t="s">
        <v>757</v>
      </c>
    </row>
    <row r="306" spans="1:8" x14ac:dyDescent="0.2">
      <c r="A306" s="41"/>
      <c r="B306" s="41"/>
      <c r="C306" s="41"/>
      <c r="D306" s="41"/>
      <c r="E306" s="41"/>
      <c r="F306" s="41"/>
      <c r="G306" s="40" t="s">
        <v>758</v>
      </c>
      <c r="H306" s="33" t="s">
        <v>756</v>
      </c>
    </row>
    <row r="307" spans="1:8" x14ac:dyDescent="0.2">
      <c r="A307" s="41"/>
      <c r="B307" s="41"/>
      <c r="C307" s="41"/>
      <c r="D307" s="41"/>
      <c r="E307" s="41"/>
      <c r="F307" s="41"/>
      <c r="G307" s="41"/>
      <c r="H307" s="33" t="s">
        <v>757</v>
      </c>
    </row>
    <row r="308" spans="1:8" x14ac:dyDescent="0.2">
      <c r="A308" s="40" t="s">
        <v>55</v>
      </c>
      <c r="B308" s="40" t="s">
        <v>460</v>
      </c>
      <c r="C308" s="40" t="s">
        <v>751</v>
      </c>
      <c r="D308" s="40" t="s">
        <v>41</v>
      </c>
      <c r="E308" s="40" t="s">
        <v>759</v>
      </c>
      <c r="F308" s="40" t="s">
        <v>108</v>
      </c>
      <c r="G308" s="40" t="s">
        <v>170</v>
      </c>
      <c r="H308" s="33" t="s">
        <v>760</v>
      </c>
    </row>
    <row r="309" spans="1:8" x14ac:dyDescent="0.2">
      <c r="A309" s="41"/>
      <c r="B309" s="41"/>
      <c r="C309" s="41"/>
      <c r="D309" s="41"/>
      <c r="E309" s="41"/>
      <c r="F309" s="41"/>
      <c r="G309" s="41"/>
      <c r="H309" s="33" t="s">
        <v>761</v>
      </c>
    </row>
    <row r="310" spans="1:8" x14ac:dyDescent="0.2">
      <c r="A310" s="33" t="s">
        <v>55</v>
      </c>
      <c r="B310" s="33" t="s">
        <v>184</v>
      </c>
      <c r="C310" s="33" t="s">
        <v>751</v>
      </c>
      <c r="D310" s="33" t="s">
        <v>42</v>
      </c>
      <c r="E310" s="33" t="s">
        <v>57</v>
      </c>
      <c r="F310" s="33" t="s">
        <v>105</v>
      </c>
      <c r="G310" s="33" t="s">
        <v>170</v>
      </c>
      <c r="H310" s="33" t="s">
        <v>762</v>
      </c>
    </row>
    <row r="311" spans="1:8" x14ac:dyDescent="0.2">
      <c r="A311" s="33" t="s">
        <v>55</v>
      </c>
      <c r="B311" s="33" t="s">
        <v>184</v>
      </c>
      <c r="C311" s="33" t="s">
        <v>751</v>
      </c>
      <c r="D311" s="33" t="s">
        <v>42</v>
      </c>
      <c r="E311" s="33" t="s">
        <v>57</v>
      </c>
      <c r="F311" s="33" t="s">
        <v>108</v>
      </c>
      <c r="G311" s="33" t="s">
        <v>170</v>
      </c>
      <c r="H311" s="33" t="s">
        <v>763</v>
      </c>
    </row>
    <row r="312" spans="1:8" x14ac:dyDescent="0.2">
      <c r="A312" s="33" t="s">
        <v>55</v>
      </c>
      <c r="B312" s="33" t="s">
        <v>489</v>
      </c>
      <c r="C312" s="33" t="s">
        <v>751</v>
      </c>
      <c r="D312" s="33" t="s">
        <v>42</v>
      </c>
      <c r="E312" s="33" t="s">
        <v>764</v>
      </c>
      <c r="F312" s="33" t="s">
        <v>105</v>
      </c>
      <c r="G312" s="33" t="s">
        <v>170</v>
      </c>
      <c r="H312" s="33" t="s">
        <v>765</v>
      </c>
    </row>
    <row r="313" spans="1:8" x14ac:dyDescent="0.2">
      <c r="A313" s="33" t="s">
        <v>55</v>
      </c>
      <c r="B313" s="33" t="s">
        <v>176</v>
      </c>
      <c r="C313" s="33" t="s">
        <v>751</v>
      </c>
      <c r="D313" s="33" t="s">
        <v>42</v>
      </c>
      <c r="E313" s="33" t="s">
        <v>766</v>
      </c>
      <c r="F313" s="33" t="s">
        <v>105</v>
      </c>
      <c r="G313" s="33" t="s">
        <v>170</v>
      </c>
      <c r="H313" s="33" t="s">
        <v>767</v>
      </c>
    </row>
    <row r="314" spans="1:8" x14ac:dyDescent="0.2">
      <c r="A314" s="33" t="s">
        <v>55</v>
      </c>
      <c r="B314" s="33" t="s">
        <v>230</v>
      </c>
      <c r="C314" s="33" t="s">
        <v>751</v>
      </c>
      <c r="D314" s="33" t="s">
        <v>42</v>
      </c>
      <c r="E314" s="33" t="s">
        <v>768</v>
      </c>
      <c r="F314" s="33" t="s">
        <v>104</v>
      </c>
      <c r="G314" s="33" t="s">
        <v>734</v>
      </c>
      <c r="H314" s="33" t="s">
        <v>769</v>
      </c>
    </row>
    <row r="315" spans="1:8" x14ac:dyDescent="0.2">
      <c r="A315" s="40" t="s">
        <v>55</v>
      </c>
      <c r="B315" s="40" t="s">
        <v>744</v>
      </c>
      <c r="C315" s="40" t="s">
        <v>770</v>
      </c>
      <c r="D315" s="40" t="s">
        <v>42</v>
      </c>
      <c r="E315" s="40" t="s">
        <v>771</v>
      </c>
      <c r="F315" s="40" t="s">
        <v>108</v>
      </c>
      <c r="G315" s="40" t="s">
        <v>746</v>
      </c>
      <c r="H315" s="33" t="s">
        <v>772</v>
      </c>
    </row>
    <row r="316" spans="1:8" x14ac:dyDescent="0.2">
      <c r="A316" s="41"/>
      <c r="B316" s="41"/>
      <c r="C316" s="41"/>
      <c r="D316" s="41"/>
      <c r="E316" s="41"/>
      <c r="F316" s="41"/>
      <c r="G316" s="41"/>
      <c r="H316" s="33" t="s">
        <v>773</v>
      </c>
    </row>
    <row r="317" spans="1:8" x14ac:dyDescent="0.2">
      <c r="A317" s="33" t="s">
        <v>55</v>
      </c>
      <c r="B317" s="33" t="s">
        <v>774</v>
      </c>
      <c r="C317" s="33" t="s">
        <v>770</v>
      </c>
      <c r="D317" s="33" t="s">
        <v>42</v>
      </c>
      <c r="E317" s="33" t="s">
        <v>775</v>
      </c>
      <c r="F317" s="33" t="s">
        <v>108</v>
      </c>
      <c r="G317" s="33" t="s">
        <v>776</v>
      </c>
      <c r="H317" s="33" t="s">
        <v>777</v>
      </c>
    </row>
    <row r="318" spans="1:8" x14ac:dyDescent="0.2">
      <c r="A318" s="33" t="s">
        <v>55</v>
      </c>
      <c r="B318" s="33" t="s">
        <v>527</v>
      </c>
      <c r="C318" s="33" t="s">
        <v>778</v>
      </c>
      <c r="D318" s="33" t="s">
        <v>42</v>
      </c>
      <c r="E318" s="33" t="s">
        <v>692</v>
      </c>
      <c r="F318" s="33" t="s">
        <v>104</v>
      </c>
      <c r="G318" s="33" t="s">
        <v>170</v>
      </c>
      <c r="H318" s="33" t="s">
        <v>170</v>
      </c>
    </row>
    <row r="319" spans="1:8" x14ac:dyDescent="0.2">
      <c r="A319" s="33" t="s">
        <v>55</v>
      </c>
      <c r="B319" s="33" t="s">
        <v>527</v>
      </c>
      <c r="C319" s="33" t="s">
        <v>778</v>
      </c>
      <c r="D319" s="33" t="s">
        <v>42</v>
      </c>
      <c r="E319" s="33" t="s">
        <v>57</v>
      </c>
      <c r="F319" s="33" t="s">
        <v>108</v>
      </c>
      <c r="G319" s="33" t="s">
        <v>170</v>
      </c>
      <c r="H319" s="33" t="s">
        <v>779</v>
      </c>
    </row>
    <row r="320" spans="1:8" x14ac:dyDescent="0.2">
      <c r="A320" s="33" t="s">
        <v>55</v>
      </c>
      <c r="B320" s="33" t="s">
        <v>527</v>
      </c>
      <c r="C320" s="33" t="s">
        <v>778</v>
      </c>
      <c r="D320" s="33" t="s">
        <v>41</v>
      </c>
      <c r="E320" s="33" t="s">
        <v>694</v>
      </c>
      <c r="F320" s="33" t="s">
        <v>105</v>
      </c>
      <c r="G320" s="33" t="s">
        <v>170</v>
      </c>
      <c r="H320" s="33" t="s">
        <v>695</v>
      </c>
    </row>
    <row r="321" spans="1:8" x14ac:dyDescent="0.2">
      <c r="A321" s="33" t="s">
        <v>55</v>
      </c>
      <c r="B321" s="33" t="s">
        <v>366</v>
      </c>
      <c r="C321" s="33" t="s">
        <v>780</v>
      </c>
      <c r="D321" s="33" t="s">
        <v>41</v>
      </c>
      <c r="E321" s="33" t="s">
        <v>781</v>
      </c>
      <c r="F321" s="33" t="s">
        <v>103</v>
      </c>
      <c r="G321" s="33" t="s">
        <v>782</v>
      </c>
      <c r="H321" s="33" t="s">
        <v>783</v>
      </c>
    </row>
    <row r="322" spans="1:8" x14ac:dyDescent="0.2">
      <c r="A322" s="33" t="s">
        <v>55</v>
      </c>
      <c r="B322" s="33" t="s">
        <v>372</v>
      </c>
      <c r="C322" s="33" t="s">
        <v>784</v>
      </c>
      <c r="D322" s="33" t="s">
        <v>42</v>
      </c>
      <c r="E322" s="33" t="s">
        <v>57</v>
      </c>
      <c r="F322" s="33" t="s">
        <v>105</v>
      </c>
      <c r="G322" s="33" t="s">
        <v>170</v>
      </c>
      <c r="H322" s="33" t="s">
        <v>785</v>
      </c>
    </row>
    <row r="323" spans="1:8" x14ac:dyDescent="0.2">
      <c r="A323" s="33" t="s">
        <v>55</v>
      </c>
      <c r="B323" s="33" t="s">
        <v>372</v>
      </c>
      <c r="C323" s="33" t="s">
        <v>784</v>
      </c>
      <c r="D323" s="33" t="s">
        <v>41</v>
      </c>
      <c r="E323" s="33" t="s">
        <v>698</v>
      </c>
      <c r="F323" s="33" t="s">
        <v>105</v>
      </c>
      <c r="G323" s="33" t="s">
        <v>170</v>
      </c>
      <c r="H323" s="33" t="s">
        <v>786</v>
      </c>
    </row>
    <row r="324" spans="1:8" x14ac:dyDescent="0.2">
      <c r="A324" s="33" t="s">
        <v>55</v>
      </c>
      <c r="B324" s="33" t="s">
        <v>774</v>
      </c>
      <c r="C324" s="33" t="s">
        <v>784</v>
      </c>
      <c r="D324" s="33" t="s">
        <v>42</v>
      </c>
      <c r="E324" s="33" t="s">
        <v>787</v>
      </c>
      <c r="F324" s="33" t="s">
        <v>108</v>
      </c>
      <c r="G324" s="33" t="s">
        <v>776</v>
      </c>
      <c r="H324" s="33" t="s">
        <v>788</v>
      </c>
    </row>
    <row r="325" spans="1:8" x14ac:dyDescent="0.2">
      <c r="A325" s="33" t="s">
        <v>55</v>
      </c>
      <c r="B325" s="33" t="s">
        <v>789</v>
      </c>
      <c r="C325" s="33" t="s">
        <v>784</v>
      </c>
      <c r="D325" s="33" t="s">
        <v>41</v>
      </c>
      <c r="E325" s="33" t="s">
        <v>58</v>
      </c>
      <c r="F325" s="33" t="s">
        <v>107</v>
      </c>
      <c r="G325" s="33" t="s">
        <v>170</v>
      </c>
      <c r="H325" s="33" t="s">
        <v>790</v>
      </c>
    </row>
    <row r="326" spans="1:8" x14ac:dyDescent="0.2">
      <c r="A326" s="40" t="s">
        <v>55</v>
      </c>
      <c r="B326" s="40" t="s">
        <v>578</v>
      </c>
      <c r="C326" s="40" t="s">
        <v>791</v>
      </c>
      <c r="D326" s="40" t="s">
        <v>42</v>
      </c>
      <c r="E326" s="40" t="s">
        <v>792</v>
      </c>
      <c r="F326" s="40" t="s">
        <v>105</v>
      </c>
      <c r="G326" s="40" t="s">
        <v>170</v>
      </c>
      <c r="H326" s="33" t="s">
        <v>793</v>
      </c>
    </row>
    <row r="327" spans="1:8" x14ac:dyDescent="0.2">
      <c r="A327" s="41"/>
      <c r="B327" s="41"/>
      <c r="C327" s="41"/>
      <c r="D327" s="41"/>
      <c r="E327" s="41"/>
      <c r="F327" s="41"/>
      <c r="G327" s="41"/>
      <c r="H327" s="33" t="s">
        <v>794</v>
      </c>
    </row>
    <row r="328" spans="1:8" x14ac:dyDescent="0.2">
      <c r="A328" s="33" t="s">
        <v>55</v>
      </c>
      <c r="B328" s="33" t="s">
        <v>774</v>
      </c>
      <c r="C328" s="33" t="s">
        <v>791</v>
      </c>
      <c r="D328" s="33" t="s">
        <v>42</v>
      </c>
      <c r="E328" s="33" t="s">
        <v>795</v>
      </c>
      <c r="F328" s="33" t="s">
        <v>108</v>
      </c>
      <c r="G328" s="33" t="s">
        <v>776</v>
      </c>
      <c r="H328" s="33" t="s">
        <v>796</v>
      </c>
    </row>
    <row r="329" spans="1:8" x14ac:dyDescent="0.2">
      <c r="A329" s="33" t="s">
        <v>55</v>
      </c>
      <c r="B329" s="33" t="s">
        <v>306</v>
      </c>
      <c r="C329" s="33" t="s">
        <v>797</v>
      </c>
      <c r="D329" s="33" t="s">
        <v>41</v>
      </c>
      <c r="E329" s="33" t="s">
        <v>798</v>
      </c>
      <c r="F329" s="33" t="s">
        <v>105</v>
      </c>
      <c r="G329" s="33" t="s">
        <v>170</v>
      </c>
      <c r="H329" s="33" t="s">
        <v>799</v>
      </c>
    </row>
    <row r="330" spans="1:8" x14ac:dyDescent="0.2">
      <c r="A330" s="40" t="s">
        <v>55</v>
      </c>
      <c r="B330" s="40" t="s">
        <v>318</v>
      </c>
      <c r="C330" s="40" t="s">
        <v>797</v>
      </c>
      <c r="D330" s="40" t="s">
        <v>42</v>
      </c>
      <c r="E330" s="40" t="s">
        <v>800</v>
      </c>
      <c r="F330" s="40" t="s">
        <v>108</v>
      </c>
      <c r="G330" s="40" t="s">
        <v>801</v>
      </c>
      <c r="H330" s="33" t="s">
        <v>802</v>
      </c>
    </row>
    <row r="331" spans="1:8" x14ac:dyDescent="0.2">
      <c r="A331" s="41"/>
      <c r="B331" s="41"/>
      <c r="C331" s="41"/>
      <c r="D331" s="41"/>
      <c r="E331" s="41"/>
      <c r="F331" s="41"/>
      <c r="G331" s="41"/>
      <c r="H331" s="33" t="s">
        <v>803</v>
      </c>
    </row>
    <row r="332" spans="1:8" x14ac:dyDescent="0.2">
      <c r="A332" s="41"/>
      <c r="B332" s="41"/>
      <c r="C332" s="41"/>
      <c r="D332" s="41"/>
      <c r="E332" s="41"/>
      <c r="F332" s="41"/>
      <c r="G332" s="40" t="s">
        <v>804</v>
      </c>
      <c r="H332" s="33" t="s">
        <v>802</v>
      </c>
    </row>
    <row r="333" spans="1:8" x14ac:dyDescent="0.2">
      <c r="A333" s="41"/>
      <c r="B333" s="41"/>
      <c r="C333" s="41"/>
      <c r="D333" s="41"/>
      <c r="E333" s="41"/>
      <c r="F333" s="41"/>
      <c r="G333" s="41"/>
      <c r="H333" s="33" t="s">
        <v>803</v>
      </c>
    </row>
    <row r="334" spans="1:8" x14ac:dyDescent="0.2">
      <c r="A334" s="40" t="s">
        <v>55</v>
      </c>
      <c r="B334" s="40" t="s">
        <v>424</v>
      </c>
      <c r="C334" s="40" t="s">
        <v>805</v>
      </c>
      <c r="D334" s="40" t="s">
        <v>42</v>
      </c>
      <c r="E334" s="40" t="s">
        <v>134</v>
      </c>
      <c r="F334" s="40" t="s">
        <v>105</v>
      </c>
      <c r="G334" s="40" t="s">
        <v>170</v>
      </c>
      <c r="H334" s="33" t="s">
        <v>806</v>
      </c>
    </row>
    <row r="335" spans="1:8" x14ac:dyDescent="0.2">
      <c r="A335" s="41"/>
      <c r="B335" s="41"/>
      <c r="C335" s="41"/>
      <c r="D335" s="41"/>
      <c r="E335" s="41"/>
      <c r="F335" s="41"/>
      <c r="G335" s="41"/>
      <c r="H335" s="33" t="s">
        <v>807</v>
      </c>
    </row>
    <row r="336" spans="1:8" x14ac:dyDescent="0.2">
      <c r="A336" s="33" t="s">
        <v>55</v>
      </c>
      <c r="B336" s="33" t="s">
        <v>424</v>
      </c>
      <c r="C336" s="33" t="s">
        <v>805</v>
      </c>
      <c r="D336" s="33" t="s">
        <v>42</v>
      </c>
      <c r="E336" s="33" t="s">
        <v>57</v>
      </c>
      <c r="F336" s="33" t="s">
        <v>105</v>
      </c>
      <c r="G336" s="33" t="s">
        <v>170</v>
      </c>
      <c r="H336" s="33" t="s">
        <v>808</v>
      </c>
    </row>
    <row r="337" spans="1:8" x14ac:dyDescent="0.2">
      <c r="A337" s="33" t="s">
        <v>55</v>
      </c>
      <c r="B337" s="33" t="s">
        <v>424</v>
      </c>
      <c r="C337" s="33" t="s">
        <v>805</v>
      </c>
      <c r="D337" s="33" t="s">
        <v>42</v>
      </c>
      <c r="E337" s="33" t="s">
        <v>57</v>
      </c>
      <c r="F337" s="33" t="s">
        <v>105</v>
      </c>
      <c r="G337" s="33" t="s">
        <v>170</v>
      </c>
      <c r="H337" s="33" t="s">
        <v>809</v>
      </c>
    </row>
    <row r="338" spans="1:8" x14ac:dyDescent="0.2">
      <c r="A338" s="33" t="s">
        <v>55</v>
      </c>
      <c r="B338" s="33" t="s">
        <v>200</v>
      </c>
      <c r="C338" s="33" t="s">
        <v>805</v>
      </c>
      <c r="D338" s="33" t="s">
        <v>42</v>
      </c>
      <c r="E338" s="33" t="s">
        <v>810</v>
      </c>
      <c r="F338" s="33" t="s">
        <v>104</v>
      </c>
      <c r="G338" s="33" t="s">
        <v>734</v>
      </c>
      <c r="H338" s="33" t="s">
        <v>811</v>
      </c>
    </row>
    <row r="339" spans="1:8" x14ac:dyDescent="0.2">
      <c r="A339" s="33" t="s">
        <v>55</v>
      </c>
      <c r="B339" s="33" t="s">
        <v>200</v>
      </c>
      <c r="C339" s="33" t="s">
        <v>805</v>
      </c>
      <c r="D339" s="33" t="s">
        <v>42</v>
      </c>
      <c r="E339" s="33" t="s">
        <v>812</v>
      </c>
      <c r="F339" s="33" t="s">
        <v>104</v>
      </c>
      <c r="G339" s="33" t="s">
        <v>813</v>
      </c>
      <c r="H339" s="33" t="s">
        <v>814</v>
      </c>
    </row>
    <row r="340" spans="1:8" x14ac:dyDescent="0.2">
      <c r="A340" s="40" t="s">
        <v>55</v>
      </c>
      <c r="B340" s="40" t="s">
        <v>168</v>
      </c>
      <c r="C340" s="40" t="s">
        <v>815</v>
      </c>
      <c r="D340" s="40" t="s">
        <v>42</v>
      </c>
      <c r="E340" s="40" t="s">
        <v>816</v>
      </c>
      <c r="F340" s="40" t="s">
        <v>104</v>
      </c>
      <c r="G340" s="40" t="s">
        <v>817</v>
      </c>
      <c r="H340" s="33" t="s">
        <v>818</v>
      </c>
    </row>
    <row r="341" spans="1:8" x14ac:dyDescent="0.2">
      <c r="A341" s="41"/>
      <c r="B341" s="41"/>
      <c r="C341" s="41"/>
      <c r="D341" s="41"/>
      <c r="E341" s="41"/>
      <c r="F341" s="41"/>
      <c r="G341" s="41"/>
      <c r="H341" s="33" t="s">
        <v>819</v>
      </c>
    </row>
    <row r="342" spans="1:8" x14ac:dyDescent="0.2">
      <c r="A342" s="41"/>
      <c r="B342" s="41"/>
      <c r="C342" s="41"/>
      <c r="D342" s="41"/>
      <c r="E342" s="41"/>
      <c r="F342" s="41"/>
      <c r="G342" s="41"/>
      <c r="H342" s="33" t="s">
        <v>820</v>
      </c>
    </row>
    <row r="343" spans="1:8" x14ac:dyDescent="0.2">
      <c r="A343" s="33" t="s">
        <v>55</v>
      </c>
      <c r="B343" s="33" t="s">
        <v>225</v>
      </c>
      <c r="C343" s="33" t="s">
        <v>821</v>
      </c>
      <c r="D343" s="33" t="s">
        <v>42</v>
      </c>
      <c r="E343" s="33" t="s">
        <v>56</v>
      </c>
      <c r="F343" s="33" t="s">
        <v>105</v>
      </c>
      <c r="G343" s="33" t="s">
        <v>170</v>
      </c>
      <c r="H343" s="33" t="s">
        <v>822</v>
      </c>
    </row>
    <row r="344" spans="1:8" x14ac:dyDescent="0.2">
      <c r="A344" s="33" t="s">
        <v>55</v>
      </c>
      <c r="B344" s="33" t="s">
        <v>362</v>
      </c>
      <c r="C344" s="33" t="s">
        <v>823</v>
      </c>
      <c r="D344" s="33" t="s">
        <v>41</v>
      </c>
      <c r="E344" s="33" t="s">
        <v>824</v>
      </c>
      <c r="F344" s="33" t="s">
        <v>103</v>
      </c>
      <c r="G344" s="33" t="s">
        <v>825</v>
      </c>
      <c r="H344" s="33" t="s">
        <v>826</v>
      </c>
    </row>
    <row r="345" spans="1:8" x14ac:dyDescent="0.2">
      <c r="A345" s="40" t="s">
        <v>55</v>
      </c>
      <c r="B345" s="40" t="s">
        <v>318</v>
      </c>
      <c r="C345" s="40" t="s">
        <v>823</v>
      </c>
      <c r="D345" s="40" t="s">
        <v>42</v>
      </c>
      <c r="E345" s="40" t="s">
        <v>827</v>
      </c>
      <c r="F345" s="40" t="s">
        <v>105</v>
      </c>
      <c r="G345" s="40" t="s">
        <v>170</v>
      </c>
      <c r="H345" s="33" t="s">
        <v>828</v>
      </c>
    </row>
    <row r="346" spans="1:8" x14ac:dyDescent="0.2">
      <c r="A346" s="41"/>
      <c r="B346" s="41"/>
      <c r="C346" s="41"/>
      <c r="D346" s="41"/>
      <c r="E346" s="41"/>
      <c r="F346" s="41"/>
      <c r="G346" s="41"/>
      <c r="H346" s="33" t="s">
        <v>829</v>
      </c>
    </row>
    <row r="347" spans="1:8" x14ac:dyDescent="0.2">
      <c r="A347" s="33" t="s">
        <v>55</v>
      </c>
      <c r="B347" s="33" t="s">
        <v>436</v>
      </c>
      <c r="C347" s="33" t="s">
        <v>830</v>
      </c>
      <c r="D347" s="33" t="s">
        <v>41</v>
      </c>
      <c r="E347" s="33" t="s">
        <v>135</v>
      </c>
      <c r="F347" s="33" t="s">
        <v>104</v>
      </c>
      <c r="G347" s="33" t="s">
        <v>170</v>
      </c>
      <c r="H347" s="33" t="s">
        <v>170</v>
      </c>
    </row>
    <row r="348" spans="1:8" x14ac:dyDescent="0.2">
      <c r="A348" s="40" t="s">
        <v>55</v>
      </c>
      <c r="B348" s="40" t="s">
        <v>460</v>
      </c>
      <c r="C348" s="40" t="s">
        <v>831</v>
      </c>
      <c r="D348" s="40" t="s">
        <v>42</v>
      </c>
      <c r="E348" s="40" t="s">
        <v>832</v>
      </c>
      <c r="F348" s="40" t="s">
        <v>108</v>
      </c>
      <c r="G348" s="40" t="s">
        <v>833</v>
      </c>
      <c r="H348" s="33" t="s">
        <v>834</v>
      </c>
    </row>
    <row r="349" spans="1:8" x14ac:dyDescent="0.2">
      <c r="A349" s="41"/>
      <c r="B349" s="41"/>
      <c r="C349" s="41"/>
      <c r="D349" s="41"/>
      <c r="E349" s="41"/>
      <c r="F349" s="41"/>
      <c r="G349" s="41"/>
      <c r="H349" s="33" t="s">
        <v>835</v>
      </c>
    </row>
    <row r="350" spans="1:8" x14ac:dyDescent="0.2">
      <c r="A350" s="41"/>
      <c r="B350" s="41"/>
      <c r="C350" s="41"/>
      <c r="D350" s="41"/>
      <c r="E350" s="41"/>
      <c r="F350" s="41"/>
      <c r="G350" s="41"/>
      <c r="H350" s="33" t="s">
        <v>836</v>
      </c>
    </row>
    <row r="351" spans="1:8" x14ac:dyDescent="0.2">
      <c r="A351" s="41"/>
      <c r="B351" s="41"/>
      <c r="C351" s="41"/>
      <c r="D351" s="41"/>
      <c r="E351" s="41"/>
      <c r="F351" s="41"/>
      <c r="G351" s="41"/>
      <c r="H351" s="33" t="s">
        <v>837</v>
      </c>
    </row>
    <row r="352" spans="1:8" x14ac:dyDescent="0.2">
      <c r="A352" s="41"/>
      <c r="B352" s="41"/>
      <c r="C352" s="41"/>
      <c r="D352" s="41"/>
      <c r="E352" s="41"/>
      <c r="F352" s="41"/>
      <c r="G352" s="41"/>
      <c r="H352" s="33" t="s">
        <v>838</v>
      </c>
    </row>
    <row r="353" spans="1:8" x14ac:dyDescent="0.2">
      <c r="A353" s="41"/>
      <c r="B353" s="41"/>
      <c r="C353" s="41"/>
      <c r="D353" s="41"/>
      <c r="E353" s="41"/>
      <c r="F353" s="41"/>
      <c r="G353" s="40" t="s">
        <v>839</v>
      </c>
      <c r="H353" s="33" t="s">
        <v>834</v>
      </c>
    </row>
    <row r="354" spans="1:8" x14ac:dyDescent="0.2">
      <c r="A354" s="41"/>
      <c r="B354" s="41"/>
      <c r="C354" s="41"/>
      <c r="D354" s="41"/>
      <c r="E354" s="41"/>
      <c r="F354" s="41"/>
      <c r="G354" s="41"/>
      <c r="H354" s="33" t="s">
        <v>835</v>
      </c>
    </row>
    <row r="355" spans="1:8" x14ac:dyDescent="0.2">
      <c r="A355" s="41"/>
      <c r="B355" s="41"/>
      <c r="C355" s="41"/>
      <c r="D355" s="41"/>
      <c r="E355" s="41"/>
      <c r="F355" s="41"/>
      <c r="G355" s="41"/>
      <c r="H355" s="33" t="s">
        <v>836</v>
      </c>
    </row>
    <row r="356" spans="1:8" x14ac:dyDescent="0.2">
      <c r="A356" s="41"/>
      <c r="B356" s="41"/>
      <c r="C356" s="41"/>
      <c r="D356" s="41"/>
      <c r="E356" s="41"/>
      <c r="F356" s="41"/>
      <c r="G356" s="41"/>
      <c r="H356" s="33" t="s">
        <v>837</v>
      </c>
    </row>
    <row r="357" spans="1:8" x14ac:dyDescent="0.2">
      <c r="A357" s="41"/>
      <c r="B357" s="41"/>
      <c r="C357" s="41"/>
      <c r="D357" s="41"/>
      <c r="E357" s="41"/>
      <c r="F357" s="41"/>
      <c r="G357" s="41"/>
      <c r="H357" s="33" t="s">
        <v>838</v>
      </c>
    </row>
    <row r="358" spans="1:8" x14ac:dyDescent="0.2">
      <c r="A358" s="41"/>
      <c r="B358" s="41"/>
      <c r="C358" s="41"/>
      <c r="D358" s="41"/>
      <c r="E358" s="41"/>
      <c r="F358" s="41"/>
      <c r="G358" s="40" t="s">
        <v>840</v>
      </c>
      <c r="H358" s="33" t="s">
        <v>834</v>
      </c>
    </row>
    <row r="359" spans="1:8" x14ac:dyDescent="0.2">
      <c r="A359" s="41"/>
      <c r="B359" s="41"/>
      <c r="C359" s="41"/>
      <c r="D359" s="41"/>
      <c r="E359" s="41"/>
      <c r="F359" s="41"/>
      <c r="G359" s="41"/>
      <c r="H359" s="33" t="s">
        <v>835</v>
      </c>
    </row>
    <row r="360" spans="1:8" x14ac:dyDescent="0.2">
      <c r="A360" s="41"/>
      <c r="B360" s="41"/>
      <c r="C360" s="41"/>
      <c r="D360" s="41"/>
      <c r="E360" s="41"/>
      <c r="F360" s="41"/>
      <c r="G360" s="41"/>
      <c r="H360" s="33" t="s">
        <v>836</v>
      </c>
    </row>
    <row r="361" spans="1:8" x14ac:dyDescent="0.2">
      <c r="A361" s="41"/>
      <c r="B361" s="41"/>
      <c r="C361" s="41"/>
      <c r="D361" s="41"/>
      <c r="E361" s="41"/>
      <c r="F361" s="41"/>
      <c r="G361" s="41"/>
      <c r="H361" s="33" t="s">
        <v>837</v>
      </c>
    </row>
    <row r="362" spans="1:8" x14ac:dyDescent="0.2">
      <c r="A362" s="41"/>
      <c r="B362" s="41"/>
      <c r="C362" s="41"/>
      <c r="D362" s="41"/>
      <c r="E362" s="41"/>
      <c r="F362" s="41"/>
      <c r="G362" s="41"/>
      <c r="H362" s="33" t="s">
        <v>838</v>
      </c>
    </row>
    <row r="363" spans="1:8" x14ac:dyDescent="0.2">
      <c r="A363" s="40" t="s">
        <v>55</v>
      </c>
      <c r="B363" s="40" t="s">
        <v>359</v>
      </c>
      <c r="C363" s="40" t="s">
        <v>830</v>
      </c>
      <c r="D363" s="40" t="s">
        <v>42</v>
      </c>
      <c r="E363" s="40" t="s">
        <v>841</v>
      </c>
      <c r="F363" s="40" t="s">
        <v>108</v>
      </c>
      <c r="G363" s="40" t="s">
        <v>842</v>
      </c>
      <c r="H363" s="33" t="s">
        <v>843</v>
      </c>
    </row>
    <row r="364" spans="1:8" x14ac:dyDescent="0.2">
      <c r="A364" s="41"/>
      <c r="B364" s="41"/>
      <c r="C364" s="41"/>
      <c r="D364" s="41"/>
      <c r="E364" s="41"/>
      <c r="F364" s="41"/>
      <c r="G364" s="41"/>
      <c r="H364" s="33" t="s">
        <v>844</v>
      </c>
    </row>
    <row r="365" spans="1:8" x14ac:dyDescent="0.2">
      <c r="A365" s="41"/>
      <c r="B365" s="41"/>
      <c r="C365" s="41"/>
      <c r="D365" s="41"/>
      <c r="E365" s="41"/>
      <c r="F365" s="41"/>
      <c r="G365" s="41"/>
      <c r="H365" s="33" t="s">
        <v>845</v>
      </c>
    </row>
    <row r="366" spans="1:8" x14ac:dyDescent="0.2">
      <c r="A366" s="33" t="s">
        <v>55</v>
      </c>
      <c r="B366" s="33" t="s">
        <v>479</v>
      </c>
      <c r="C366" s="33" t="s">
        <v>830</v>
      </c>
      <c r="D366" s="33" t="s">
        <v>41</v>
      </c>
      <c r="E366" s="33" t="s">
        <v>846</v>
      </c>
      <c r="F366" s="33" t="s">
        <v>103</v>
      </c>
      <c r="G366" s="33" t="s">
        <v>847</v>
      </c>
      <c r="H366" s="33" t="s">
        <v>848</v>
      </c>
    </row>
    <row r="367" spans="1:8" x14ac:dyDescent="0.2">
      <c r="A367" s="33" t="s">
        <v>55</v>
      </c>
      <c r="B367" s="33" t="s">
        <v>196</v>
      </c>
      <c r="C367" s="33" t="s">
        <v>830</v>
      </c>
      <c r="D367" s="33" t="s">
        <v>42</v>
      </c>
      <c r="E367" s="33" t="s">
        <v>764</v>
      </c>
      <c r="F367" s="33" t="s">
        <v>105</v>
      </c>
      <c r="G367" s="33" t="s">
        <v>170</v>
      </c>
      <c r="H367" s="33" t="s">
        <v>849</v>
      </c>
    </row>
    <row r="368" spans="1:8" x14ac:dyDescent="0.2">
      <c r="A368" s="40" t="s">
        <v>55</v>
      </c>
      <c r="B368" s="40" t="s">
        <v>575</v>
      </c>
      <c r="C368" s="40" t="s">
        <v>830</v>
      </c>
      <c r="D368" s="40" t="s">
        <v>41</v>
      </c>
      <c r="E368" s="40" t="s">
        <v>850</v>
      </c>
      <c r="F368" s="40" t="s">
        <v>106</v>
      </c>
      <c r="G368" s="40" t="s">
        <v>170</v>
      </c>
      <c r="H368" s="33" t="s">
        <v>851</v>
      </c>
    </row>
    <row r="369" spans="1:8" x14ac:dyDescent="0.2">
      <c r="A369" s="41"/>
      <c r="B369" s="41"/>
      <c r="C369" s="41"/>
      <c r="D369" s="41"/>
      <c r="E369" s="41"/>
      <c r="F369" s="41"/>
      <c r="G369" s="41"/>
      <c r="H369" s="33" t="s">
        <v>852</v>
      </c>
    </row>
    <row r="370" spans="1:8" x14ac:dyDescent="0.2">
      <c r="A370" s="33" t="s">
        <v>55</v>
      </c>
      <c r="B370" s="33" t="s">
        <v>230</v>
      </c>
      <c r="C370" s="33" t="s">
        <v>830</v>
      </c>
      <c r="D370" s="33" t="s">
        <v>42</v>
      </c>
      <c r="E370" s="33" t="s">
        <v>853</v>
      </c>
      <c r="F370" s="33" t="s">
        <v>104</v>
      </c>
      <c r="G370" s="33" t="s">
        <v>813</v>
      </c>
      <c r="H370" s="33" t="s">
        <v>854</v>
      </c>
    </row>
    <row r="371" spans="1:8" x14ac:dyDescent="0.2">
      <c r="A371" s="33" t="s">
        <v>55</v>
      </c>
      <c r="B371" s="33" t="s">
        <v>375</v>
      </c>
      <c r="C371" s="33" t="s">
        <v>830</v>
      </c>
      <c r="D371" s="33" t="s">
        <v>41</v>
      </c>
      <c r="E371" s="33" t="s">
        <v>855</v>
      </c>
      <c r="F371" s="33" t="s">
        <v>107</v>
      </c>
      <c r="G371" s="33" t="s">
        <v>170</v>
      </c>
      <c r="H371" s="33" t="s">
        <v>856</v>
      </c>
    </row>
    <row r="372" spans="1:8" x14ac:dyDescent="0.2">
      <c r="A372" s="33" t="s">
        <v>55</v>
      </c>
      <c r="B372" s="33" t="s">
        <v>375</v>
      </c>
      <c r="C372" s="33" t="s">
        <v>830</v>
      </c>
      <c r="D372" s="33" t="s">
        <v>41</v>
      </c>
      <c r="E372" s="33" t="s">
        <v>857</v>
      </c>
      <c r="F372" s="33" t="s">
        <v>104</v>
      </c>
      <c r="G372" s="33" t="s">
        <v>170</v>
      </c>
      <c r="H372" s="33" t="s">
        <v>170</v>
      </c>
    </row>
    <row r="373" spans="1:8" x14ac:dyDescent="0.2">
      <c r="A373" s="33" t="s">
        <v>55</v>
      </c>
      <c r="B373" s="33" t="s">
        <v>489</v>
      </c>
      <c r="C373" s="33" t="s">
        <v>830</v>
      </c>
      <c r="D373" s="33" t="s">
        <v>42</v>
      </c>
      <c r="E373" s="33" t="s">
        <v>58</v>
      </c>
      <c r="F373" s="33" t="s">
        <v>105</v>
      </c>
      <c r="G373" s="33" t="s">
        <v>170</v>
      </c>
      <c r="H373" s="33" t="s">
        <v>858</v>
      </c>
    </row>
    <row r="374" spans="1:8" x14ac:dyDescent="0.2">
      <c r="A374" s="33" t="s">
        <v>55</v>
      </c>
      <c r="B374" s="33" t="s">
        <v>274</v>
      </c>
      <c r="C374" s="33" t="s">
        <v>830</v>
      </c>
      <c r="D374" s="33" t="s">
        <v>42</v>
      </c>
      <c r="E374" s="33" t="s">
        <v>56</v>
      </c>
      <c r="F374" s="33" t="s">
        <v>108</v>
      </c>
      <c r="G374" s="33" t="s">
        <v>170</v>
      </c>
      <c r="H374" s="33" t="s">
        <v>859</v>
      </c>
    </row>
    <row r="375" spans="1:8" x14ac:dyDescent="0.2">
      <c r="A375" s="33" t="s">
        <v>55</v>
      </c>
      <c r="B375" s="33" t="s">
        <v>274</v>
      </c>
      <c r="C375" s="33" t="s">
        <v>823</v>
      </c>
      <c r="D375" s="33" t="s">
        <v>42</v>
      </c>
      <c r="E375" s="33" t="s">
        <v>56</v>
      </c>
      <c r="F375" s="33" t="s">
        <v>108</v>
      </c>
      <c r="G375" s="33" t="s">
        <v>170</v>
      </c>
      <c r="H375" s="33" t="s">
        <v>860</v>
      </c>
    </row>
    <row r="376" spans="1:8" x14ac:dyDescent="0.2">
      <c r="A376" s="33" t="s">
        <v>55</v>
      </c>
      <c r="B376" s="33" t="s">
        <v>230</v>
      </c>
      <c r="C376" s="33" t="s">
        <v>861</v>
      </c>
      <c r="D376" s="33" t="s">
        <v>41</v>
      </c>
      <c r="E376" s="33" t="s">
        <v>862</v>
      </c>
      <c r="F376" s="33" t="s">
        <v>104</v>
      </c>
      <c r="G376" s="33" t="s">
        <v>863</v>
      </c>
      <c r="H376" s="33" t="s">
        <v>864</v>
      </c>
    </row>
    <row r="377" spans="1:8" x14ac:dyDescent="0.2">
      <c r="A377" s="40" t="s">
        <v>55</v>
      </c>
      <c r="B377" s="40" t="s">
        <v>318</v>
      </c>
      <c r="C377" s="40" t="s">
        <v>865</v>
      </c>
      <c r="D377" s="40" t="s">
        <v>42</v>
      </c>
      <c r="E377" s="40" t="s">
        <v>866</v>
      </c>
      <c r="F377" s="40" t="s">
        <v>108</v>
      </c>
      <c r="G377" s="40" t="s">
        <v>801</v>
      </c>
      <c r="H377" s="33" t="s">
        <v>867</v>
      </c>
    </row>
    <row r="378" spans="1:8" x14ac:dyDescent="0.2">
      <c r="A378" s="41"/>
      <c r="B378" s="41"/>
      <c r="C378" s="41"/>
      <c r="D378" s="41"/>
      <c r="E378" s="41"/>
      <c r="F378" s="41"/>
      <c r="G378" s="41"/>
      <c r="H378" s="33" t="s">
        <v>868</v>
      </c>
    </row>
    <row r="379" spans="1:8" x14ac:dyDescent="0.2">
      <c r="A379" s="41"/>
      <c r="B379" s="41"/>
      <c r="C379" s="41"/>
      <c r="D379" s="41"/>
      <c r="E379" s="41"/>
      <c r="F379" s="41"/>
      <c r="G379" s="40" t="s">
        <v>804</v>
      </c>
      <c r="H379" s="33" t="s">
        <v>867</v>
      </c>
    </row>
    <row r="380" spans="1:8" x14ac:dyDescent="0.2">
      <c r="A380" s="41"/>
      <c r="B380" s="41"/>
      <c r="C380" s="41"/>
      <c r="D380" s="41"/>
      <c r="E380" s="41"/>
      <c r="F380" s="41"/>
      <c r="G380" s="41"/>
      <c r="H380" s="33" t="s">
        <v>868</v>
      </c>
    </row>
    <row r="381" spans="1:8" x14ac:dyDescent="0.2">
      <c r="A381" s="33" t="s">
        <v>55</v>
      </c>
      <c r="B381" s="33" t="s">
        <v>729</v>
      </c>
      <c r="C381" s="33" t="s">
        <v>869</v>
      </c>
      <c r="D381" s="33" t="s">
        <v>42</v>
      </c>
      <c r="E381" s="33" t="s">
        <v>870</v>
      </c>
      <c r="F381" s="33" t="s">
        <v>105</v>
      </c>
      <c r="G381" s="33" t="s">
        <v>170</v>
      </c>
      <c r="H381" s="33" t="s">
        <v>871</v>
      </c>
    </row>
    <row r="382" spans="1:8" x14ac:dyDescent="0.2">
      <c r="A382" s="40" t="s">
        <v>55</v>
      </c>
      <c r="B382" s="40" t="s">
        <v>489</v>
      </c>
      <c r="C382" s="40" t="s">
        <v>869</v>
      </c>
      <c r="D382" s="40" t="s">
        <v>41</v>
      </c>
      <c r="E382" s="40" t="s">
        <v>872</v>
      </c>
      <c r="F382" s="40" t="s">
        <v>105</v>
      </c>
      <c r="G382" s="40" t="s">
        <v>170</v>
      </c>
      <c r="H382" s="33" t="s">
        <v>873</v>
      </c>
    </row>
    <row r="383" spans="1:8" x14ac:dyDescent="0.2">
      <c r="A383" s="41"/>
      <c r="B383" s="41"/>
      <c r="C383" s="41"/>
      <c r="D383" s="41"/>
      <c r="E383" s="41"/>
      <c r="F383" s="41"/>
      <c r="G383" s="41"/>
      <c r="H383" s="33" t="s">
        <v>874</v>
      </c>
    </row>
    <row r="384" spans="1:8" x14ac:dyDescent="0.2">
      <c r="A384" s="33" t="s">
        <v>55</v>
      </c>
      <c r="B384" s="33" t="s">
        <v>196</v>
      </c>
      <c r="C384" s="33" t="s">
        <v>869</v>
      </c>
      <c r="D384" s="33" t="s">
        <v>42</v>
      </c>
      <c r="E384" s="33" t="s">
        <v>764</v>
      </c>
      <c r="F384" s="33" t="s">
        <v>105</v>
      </c>
      <c r="G384" s="33" t="s">
        <v>170</v>
      </c>
      <c r="H384" s="33" t="s">
        <v>875</v>
      </c>
    </row>
    <row r="385" spans="1:8" x14ac:dyDescent="0.2">
      <c r="A385" s="40" t="s">
        <v>55</v>
      </c>
      <c r="B385" s="40" t="s">
        <v>168</v>
      </c>
      <c r="C385" s="40" t="s">
        <v>869</v>
      </c>
      <c r="D385" s="40" t="s">
        <v>42</v>
      </c>
      <c r="E385" s="40" t="s">
        <v>876</v>
      </c>
      <c r="F385" s="40" t="s">
        <v>104</v>
      </c>
      <c r="G385" s="40" t="s">
        <v>817</v>
      </c>
      <c r="H385" s="33" t="s">
        <v>877</v>
      </c>
    </row>
    <row r="386" spans="1:8" x14ac:dyDescent="0.2">
      <c r="A386" s="41"/>
      <c r="B386" s="41"/>
      <c r="C386" s="41"/>
      <c r="D386" s="41"/>
      <c r="E386" s="41"/>
      <c r="F386" s="41"/>
      <c r="G386" s="41"/>
      <c r="H386" s="33" t="s">
        <v>878</v>
      </c>
    </row>
    <row r="387" spans="1:8" x14ac:dyDescent="0.2">
      <c r="A387" s="33" t="s">
        <v>55</v>
      </c>
      <c r="B387" s="33" t="s">
        <v>774</v>
      </c>
      <c r="C387" s="33" t="s">
        <v>869</v>
      </c>
      <c r="D387" s="33" t="s">
        <v>42</v>
      </c>
      <c r="E387" s="33" t="s">
        <v>879</v>
      </c>
      <c r="F387" s="33" t="s">
        <v>108</v>
      </c>
      <c r="G387" s="33" t="s">
        <v>776</v>
      </c>
      <c r="H387" s="33" t="s">
        <v>880</v>
      </c>
    </row>
    <row r="388" spans="1:8" x14ac:dyDescent="0.2">
      <c r="A388" s="33" t="s">
        <v>55</v>
      </c>
      <c r="B388" s="33" t="s">
        <v>230</v>
      </c>
      <c r="C388" s="33" t="s">
        <v>881</v>
      </c>
      <c r="D388" s="33" t="s">
        <v>42</v>
      </c>
      <c r="E388" s="33" t="s">
        <v>882</v>
      </c>
      <c r="F388" s="33" t="s">
        <v>104</v>
      </c>
      <c r="G388" s="33" t="s">
        <v>734</v>
      </c>
      <c r="H388" s="33" t="s">
        <v>883</v>
      </c>
    </row>
    <row r="389" spans="1:8" x14ac:dyDescent="0.2">
      <c r="A389" s="33" t="s">
        <v>55</v>
      </c>
      <c r="B389" s="33" t="s">
        <v>729</v>
      </c>
      <c r="C389" s="33" t="s">
        <v>884</v>
      </c>
      <c r="D389" s="33" t="s">
        <v>42</v>
      </c>
      <c r="E389" s="33" t="s">
        <v>885</v>
      </c>
      <c r="F389" s="33" t="s">
        <v>105</v>
      </c>
      <c r="G389" s="33" t="s">
        <v>170</v>
      </c>
      <c r="H389" s="33" t="s">
        <v>886</v>
      </c>
    </row>
    <row r="390" spans="1:8" x14ac:dyDescent="0.2">
      <c r="A390" s="33" t="s">
        <v>55</v>
      </c>
      <c r="B390" s="33" t="s">
        <v>578</v>
      </c>
      <c r="C390" s="33" t="s">
        <v>884</v>
      </c>
      <c r="D390" s="33" t="s">
        <v>42</v>
      </c>
      <c r="E390" s="33" t="s">
        <v>792</v>
      </c>
      <c r="F390" s="33" t="s">
        <v>104</v>
      </c>
      <c r="G390" s="33" t="s">
        <v>170</v>
      </c>
      <c r="H390" s="33" t="s">
        <v>170</v>
      </c>
    </row>
    <row r="391" spans="1:8" x14ac:dyDescent="0.2">
      <c r="A391" s="40" t="s">
        <v>55</v>
      </c>
      <c r="B391" s="40" t="s">
        <v>222</v>
      </c>
      <c r="C391" s="40" t="s">
        <v>884</v>
      </c>
      <c r="D391" s="40" t="s">
        <v>42</v>
      </c>
      <c r="E391" s="40" t="s">
        <v>887</v>
      </c>
      <c r="F391" s="40" t="s">
        <v>104</v>
      </c>
      <c r="G391" s="40" t="s">
        <v>738</v>
      </c>
      <c r="H391" s="33" t="s">
        <v>888</v>
      </c>
    </row>
    <row r="392" spans="1:8" x14ac:dyDescent="0.2">
      <c r="A392" s="41"/>
      <c r="B392" s="41"/>
      <c r="C392" s="41"/>
      <c r="D392" s="41"/>
      <c r="E392" s="41"/>
      <c r="F392" s="41"/>
      <c r="G392" s="41"/>
      <c r="H392" s="33" t="s">
        <v>889</v>
      </c>
    </row>
    <row r="393" spans="1:8" x14ac:dyDescent="0.2">
      <c r="A393" s="33" t="s">
        <v>55</v>
      </c>
      <c r="B393" s="33" t="s">
        <v>774</v>
      </c>
      <c r="C393" s="33" t="s">
        <v>884</v>
      </c>
      <c r="D393" s="33" t="s">
        <v>42</v>
      </c>
      <c r="E393" s="33" t="s">
        <v>890</v>
      </c>
      <c r="F393" s="33" t="s">
        <v>108</v>
      </c>
      <c r="G393" s="33" t="s">
        <v>776</v>
      </c>
      <c r="H393" s="33" t="s">
        <v>891</v>
      </c>
    </row>
    <row r="394" spans="1:8" x14ac:dyDescent="0.2">
      <c r="A394" s="40" t="s">
        <v>55</v>
      </c>
      <c r="B394" s="40" t="s">
        <v>744</v>
      </c>
      <c r="C394" s="40" t="s">
        <v>892</v>
      </c>
      <c r="D394" s="40" t="s">
        <v>42</v>
      </c>
      <c r="E394" s="40" t="s">
        <v>893</v>
      </c>
      <c r="F394" s="40" t="s">
        <v>108</v>
      </c>
      <c r="G394" s="40" t="s">
        <v>746</v>
      </c>
      <c r="H394" s="33" t="s">
        <v>894</v>
      </c>
    </row>
    <row r="395" spans="1:8" x14ac:dyDescent="0.2">
      <c r="A395" s="41"/>
      <c r="B395" s="41"/>
      <c r="C395" s="41"/>
      <c r="D395" s="41"/>
      <c r="E395" s="41"/>
      <c r="F395" s="41"/>
      <c r="G395" s="41"/>
      <c r="H395" s="33" t="s">
        <v>895</v>
      </c>
    </row>
    <row r="396" spans="1:8" x14ac:dyDescent="0.2">
      <c r="A396" s="33" t="s">
        <v>59</v>
      </c>
      <c r="B396" s="33" t="s">
        <v>575</v>
      </c>
      <c r="C396" s="33" t="s">
        <v>896</v>
      </c>
      <c r="D396" s="33" t="s">
        <v>41</v>
      </c>
      <c r="E396" s="33" t="s">
        <v>897</v>
      </c>
      <c r="F396" s="33" t="s">
        <v>103</v>
      </c>
      <c r="G396" s="33" t="s">
        <v>170</v>
      </c>
      <c r="H396" s="33" t="s">
        <v>170</v>
      </c>
    </row>
    <row r="397" spans="1:8" x14ac:dyDescent="0.2">
      <c r="A397" s="33" t="s">
        <v>153</v>
      </c>
      <c r="B397" s="33" t="s">
        <v>351</v>
      </c>
      <c r="C397" s="33" t="s">
        <v>898</v>
      </c>
      <c r="D397" s="33" t="s">
        <v>42</v>
      </c>
      <c r="E397" s="33" t="s">
        <v>899</v>
      </c>
      <c r="F397" s="33" t="s">
        <v>104</v>
      </c>
      <c r="G397" s="33" t="s">
        <v>170</v>
      </c>
      <c r="H397" s="33" t="s">
        <v>900</v>
      </c>
    </row>
    <row r="398" spans="1:8" x14ac:dyDescent="0.2">
      <c r="A398" s="33" t="s">
        <v>153</v>
      </c>
      <c r="B398" s="33" t="s">
        <v>351</v>
      </c>
      <c r="C398" s="33" t="s">
        <v>898</v>
      </c>
      <c r="D398" s="33" t="s">
        <v>42</v>
      </c>
      <c r="E398" s="33" t="s">
        <v>901</v>
      </c>
      <c r="F398" s="33" t="s">
        <v>104</v>
      </c>
      <c r="G398" s="33" t="s">
        <v>170</v>
      </c>
      <c r="H398" s="33" t="s">
        <v>902</v>
      </c>
    </row>
    <row r="399" spans="1:8" x14ac:dyDescent="0.2">
      <c r="A399" s="33" t="s">
        <v>60</v>
      </c>
      <c r="B399" s="33" t="s">
        <v>321</v>
      </c>
      <c r="C399" s="33" t="s">
        <v>102</v>
      </c>
      <c r="D399" s="33" t="s">
        <v>41</v>
      </c>
      <c r="E399" s="33" t="s">
        <v>903</v>
      </c>
      <c r="F399" s="33" t="s">
        <v>108</v>
      </c>
      <c r="G399" s="33" t="s">
        <v>170</v>
      </c>
      <c r="H399" s="33" t="s">
        <v>170</v>
      </c>
    </row>
    <row r="400" spans="1:8" x14ac:dyDescent="0.2">
      <c r="A400" s="33" t="s">
        <v>60</v>
      </c>
      <c r="B400" s="33" t="s">
        <v>592</v>
      </c>
      <c r="C400" s="33" t="s">
        <v>102</v>
      </c>
      <c r="D400" s="33" t="s">
        <v>41</v>
      </c>
      <c r="E400" s="33" t="s">
        <v>904</v>
      </c>
      <c r="F400" s="33" t="s">
        <v>103</v>
      </c>
      <c r="G400" s="33" t="s">
        <v>170</v>
      </c>
      <c r="H400" s="33" t="s">
        <v>170</v>
      </c>
    </row>
    <row r="401" spans="1:8" x14ac:dyDescent="0.2">
      <c r="A401" s="33" t="s">
        <v>60</v>
      </c>
      <c r="B401" s="33" t="s">
        <v>306</v>
      </c>
      <c r="C401" s="33" t="s">
        <v>905</v>
      </c>
      <c r="D401" s="33" t="s">
        <v>42</v>
      </c>
      <c r="E401" s="33" t="s">
        <v>136</v>
      </c>
      <c r="F401" s="33" t="s">
        <v>103</v>
      </c>
      <c r="G401" s="33" t="s">
        <v>170</v>
      </c>
      <c r="H401" s="33" t="s">
        <v>170</v>
      </c>
    </row>
    <row r="402" spans="1:8" x14ac:dyDescent="0.2">
      <c r="A402" s="33" t="s">
        <v>60</v>
      </c>
      <c r="B402" s="33" t="s">
        <v>321</v>
      </c>
      <c r="C402" s="33" t="s">
        <v>905</v>
      </c>
      <c r="D402" s="33" t="s">
        <v>42</v>
      </c>
      <c r="E402" s="33" t="s">
        <v>906</v>
      </c>
      <c r="F402" s="33" t="s">
        <v>103</v>
      </c>
      <c r="G402" s="33" t="s">
        <v>170</v>
      </c>
      <c r="H402" s="33" t="s">
        <v>170</v>
      </c>
    </row>
    <row r="403" spans="1:8" x14ac:dyDescent="0.2">
      <c r="A403" s="33" t="s">
        <v>60</v>
      </c>
      <c r="B403" s="33" t="s">
        <v>445</v>
      </c>
      <c r="C403" s="33" t="s">
        <v>907</v>
      </c>
      <c r="D403" s="33" t="s">
        <v>42</v>
      </c>
      <c r="E403" s="33" t="s">
        <v>111</v>
      </c>
      <c r="F403" s="33" t="s">
        <v>103</v>
      </c>
      <c r="G403" s="33" t="s">
        <v>170</v>
      </c>
      <c r="H403" s="33" t="s">
        <v>170</v>
      </c>
    </row>
    <row r="404" spans="1:8" x14ac:dyDescent="0.2">
      <c r="A404" s="33" t="s">
        <v>60</v>
      </c>
      <c r="B404" s="33" t="s">
        <v>176</v>
      </c>
      <c r="C404" s="33" t="s">
        <v>907</v>
      </c>
      <c r="D404" s="33" t="s">
        <v>42</v>
      </c>
      <c r="E404" s="33" t="s">
        <v>111</v>
      </c>
      <c r="F404" s="33" t="s">
        <v>104</v>
      </c>
      <c r="G404" s="33" t="s">
        <v>170</v>
      </c>
      <c r="H404" s="33" t="s">
        <v>908</v>
      </c>
    </row>
    <row r="405" spans="1:8" x14ac:dyDescent="0.2">
      <c r="A405" s="33" t="s">
        <v>60</v>
      </c>
      <c r="B405" s="33" t="s">
        <v>274</v>
      </c>
      <c r="C405" s="33" t="s">
        <v>907</v>
      </c>
      <c r="D405" s="33" t="s">
        <v>42</v>
      </c>
      <c r="E405" s="33" t="s">
        <v>909</v>
      </c>
      <c r="F405" s="33" t="s">
        <v>103</v>
      </c>
      <c r="G405" s="33" t="s">
        <v>170</v>
      </c>
      <c r="H405" s="33" t="s">
        <v>910</v>
      </c>
    </row>
    <row r="406" spans="1:8" x14ac:dyDescent="0.2">
      <c r="A406" s="33" t="s">
        <v>60</v>
      </c>
      <c r="B406" s="33" t="s">
        <v>729</v>
      </c>
      <c r="C406" s="33" t="s">
        <v>911</v>
      </c>
      <c r="D406" s="33" t="s">
        <v>42</v>
      </c>
      <c r="E406" s="33" t="s">
        <v>111</v>
      </c>
      <c r="F406" s="33" t="s">
        <v>103</v>
      </c>
      <c r="G406" s="33" t="s">
        <v>170</v>
      </c>
      <c r="H406" s="33" t="s">
        <v>170</v>
      </c>
    </row>
    <row r="407" spans="1:8" x14ac:dyDescent="0.2">
      <c r="A407" s="33" t="s">
        <v>60</v>
      </c>
      <c r="B407" s="33" t="s">
        <v>491</v>
      </c>
      <c r="C407" s="33" t="s">
        <v>911</v>
      </c>
      <c r="D407" s="33" t="s">
        <v>42</v>
      </c>
      <c r="E407" s="33" t="s">
        <v>912</v>
      </c>
      <c r="F407" s="33" t="s">
        <v>103</v>
      </c>
      <c r="G407" s="33" t="s">
        <v>170</v>
      </c>
      <c r="H407" s="33" t="s">
        <v>913</v>
      </c>
    </row>
    <row r="408" spans="1:8" x14ac:dyDescent="0.2">
      <c r="A408" s="33" t="s">
        <v>60</v>
      </c>
      <c r="B408" s="33" t="s">
        <v>209</v>
      </c>
      <c r="C408" s="33" t="s">
        <v>911</v>
      </c>
      <c r="D408" s="33" t="s">
        <v>42</v>
      </c>
      <c r="E408" s="33" t="s">
        <v>914</v>
      </c>
      <c r="F408" s="33" t="s">
        <v>103</v>
      </c>
      <c r="G408" s="33" t="s">
        <v>170</v>
      </c>
      <c r="H408" s="33" t="s">
        <v>915</v>
      </c>
    </row>
    <row r="409" spans="1:8" x14ac:dyDescent="0.2">
      <c r="A409" s="33" t="s">
        <v>60</v>
      </c>
      <c r="B409" s="33" t="s">
        <v>916</v>
      </c>
      <c r="C409" s="33" t="s">
        <v>911</v>
      </c>
      <c r="D409" s="33" t="s">
        <v>42</v>
      </c>
      <c r="E409" s="33" t="s">
        <v>917</v>
      </c>
      <c r="F409" s="33" t="s">
        <v>104</v>
      </c>
      <c r="G409" s="33" t="s">
        <v>170</v>
      </c>
      <c r="H409" s="33" t="s">
        <v>918</v>
      </c>
    </row>
    <row r="410" spans="1:8" x14ac:dyDescent="0.2">
      <c r="A410" s="33" t="s">
        <v>60</v>
      </c>
      <c r="B410" s="33" t="s">
        <v>362</v>
      </c>
      <c r="C410" s="33" t="s">
        <v>911</v>
      </c>
      <c r="D410" s="33" t="s">
        <v>42</v>
      </c>
      <c r="E410" s="33" t="s">
        <v>919</v>
      </c>
      <c r="F410" s="33" t="s">
        <v>107</v>
      </c>
      <c r="G410" s="33" t="s">
        <v>920</v>
      </c>
      <c r="H410" s="33" t="s">
        <v>170</v>
      </c>
    </row>
    <row r="411" spans="1:8" x14ac:dyDescent="0.2">
      <c r="A411" s="33" t="s">
        <v>60</v>
      </c>
      <c r="B411" s="33" t="s">
        <v>921</v>
      </c>
      <c r="C411" s="33" t="s">
        <v>911</v>
      </c>
      <c r="D411" s="33" t="s">
        <v>42</v>
      </c>
      <c r="E411" s="33" t="s">
        <v>922</v>
      </c>
      <c r="F411" s="33" t="s">
        <v>103</v>
      </c>
      <c r="G411" s="33" t="s">
        <v>923</v>
      </c>
      <c r="H411" s="33" t="s">
        <v>924</v>
      </c>
    </row>
    <row r="412" spans="1:8" x14ac:dyDescent="0.2">
      <c r="A412" s="33" t="s">
        <v>60</v>
      </c>
      <c r="B412" s="33" t="s">
        <v>176</v>
      </c>
      <c r="C412" s="33" t="s">
        <v>925</v>
      </c>
      <c r="D412" s="33" t="s">
        <v>42</v>
      </c>
      <c r="E412" s="33" t="s">
        <v>111</v>
      </c>
      <c r="F412" s="33" t="s">
        <v>104</v>
      </c>
      <c r="G412" s="33" t="s">
        <v>170</v>
      </c>
      <c r="H412" s="33" t="s">
        <v>926</v>
      </c>
    </row>
    <row r="413" spans="1:8" x14ac:dyDescent="0.2">
      <c r="A413" s="33" t="s">
        <v>60</v>
      </c>
      <c r="B413" s="33" t="s">
        <v>329</v>
      </c>
      <c r="C413" s="33" t="s">
        <v>925</v>
      </c>
      <c r="D413" s="33" t="s">
        <v>42</v>
      </c>
      <c r="E413" s="33" t="s">
        <v>909</v>
      </c>
      <c r="F413" s="33" t="s">
        <v>108</v>
      </c>
      <c r="G413" s="33" t="s">
        <v>170</v>
      </c>
      <c r="H413" s="33" t="s">
        <v>927</v>
      </c>
    </row>
    <row r="414" spans="1:8" x14ac:dyDescent="0.2">
      <c r="A414" s="33" t="s">
        <v>60</v>
      </c>
      <c r="B414" s="33" t="s">
        <v>503</v>
      </c>
      <c r="C414" s="33" t="s">
        <v>928</v>
      </c>
      <c r="D414" s="33" t="s">
        <v>42</v>
      </c>
      <c r="E414" s="33" t="s">
        <v>929</v>
      </c>
      <c r="F414" s="33" t="s">
        <v>105</v>
      </c>
      <c r="G414" s="33" t="s">
        <v>170</v>
      </c>
      <c r="H414" s="33" t="s">
        <v>930</v>
      </c>
    </row>
    <row r="415" spans="1:8" x14ac:dyDescent="0.2">
      <c r="A415" s="33" t="s">
        <v>60</v>
      </c>
      <c r="B415" s="33" t="s">
        <v>340</v>
      </c>
      <c r="C415" s="33" t="s">
        <v>928</v>
      </c>
      <c r="D415" s="33" t="s">
        <v>42</v>
      </c>
      <c r="E415" s="33" t="s">
        <v>111</v>
      </c>
      <c r="F415" s="33" t="s">
        <v>103</v>
      </c>
      <c r="G415" s="33" t="s">
        <v>170</v>
      </c>
      <c r="H415" s="33" t="s">
        <v>931</v>
      </c>
    </row>
    <row r="416" spans="1:8" x14ac:dyDescent="0.2">
      <c r="A416" s="33" t="s">
        <v>60</v>
      </c>
      <c r="B416" s="33" t="s">
        <v>467</v>
      </c>
      <c r="C416" s="33" t="s">
        <v>928</v>
      </c>
      <c r="D416" s="33" t="s">
        <v>42</v>
      </c>
      <c r="E416" s="33" t="s">
        <v>932</v>
      </c>
      <c r="F416" s="33" t="s">
        <v>108</v>
      </c>
      <c r="G416" s="33" t="s">
        <v>170</v>
      </c>
      <c r="H416" s="33" t="s">
        <v>933</v>
      </c>
    </row>
    <row r="417" spans="1:8" x14ac:dyDescent="0.2">
      <c r="A417" s="33" t="s">
        <v>60</v>
      </c>
      <c r="B417" s="33" t="s">
        <v>467</v>
      </c>
      <c r="C417" s="33" t="s">
        <v>928</v>
      </c>
      <c r="D417" s="33" t="s">
        <v>42</v>
      </c>
      <c r="E417" s="33" t="s">
        <v>934</v>
      </c>
      <c r="F417" s="33" t="s">
        <v>105</v>
      </c>
      <c r="G417" s="33" t="s">
        <v>170</v>
      </c>
      <c r="H417" s="33" t="s">
        <v>935</v>
      </c>
    </row>
    <row r="418" spans="1:8" x14ac:dyDescent="0.2">
      <c r="A418" s="33" t="s">
        <v>60</v>
      </c>
      <c r="B418" s="33" t="s">
        <v>936</v>
      </c>
      <c r="C418" s="33" t="s">
        <v>928</v>
      </c>
      <c r="D418" s="33" t="s">
        <v>42</v>
      </c>
      <c r="E418" s="33" t="s">
        <v>909</v>
      </c>
      <c r="F418" s="33" t="s">
        <v>105</v>
      </c>
      <c r="G418" s="33" t="s">
        <v>170</v>
      </c>
      <c r="H418" s="33" t="s">
        <v>937</v>
      </c>
    </row>
    <row r="419" spans="1:8" x14ac:dyDescent="0.2">
      <c r="A419" s="33" t="s">
        <v>60</v>
      </c>
      <c r="B419" s="33" t="s">
        <v>938</v>
      </c>
      <c r="C419" s="33" t="s">
        <v>928</v>
      </c>
      <c r="D419" s="33" t="s">
        <v>41</v>
      </c>
      <c r="E419" s="33" t="s">
        <v>939</v>
      </c>
      <c r="F419" s="33" t="s">
        <v>104</v>
      </c>
      <c r="G419" s="33" t="s">
        <v>170</v>
      </c>
      <c r="H419" s="33" t="s">
        <v>940</v>
      </c>
    </row>
    <row r="420" spans="1:8" x14ac:dyDescent="0.2">
      <c r="A420" s="33" t="s">
        <v>60</v>
      </c>
      <c r="B420" s="33" t="s">
        <v>503</v>
      </c>
      <c r="C420" s="33" t="s">
        <v>928</v>
      </c>
      <c r="D420" s="33" t="s">
        <v>42</v>
      </c>
      <c r="E420" s="33" t="s">
        <v>941</v>
      </c>
      <c r="F420" s="33" t="s">
        <v>107</v>
      </c>
      <c r="G420" s="33" t="s">
        <v>170</v>
      </c>
      <c r="H420" s="33" t="s">
        <v>942</v>
      </c>
    </row>
    <row r="421" spans="1:8" x14ac:dyDescent="0.2">
      <c r="A421" s="33" t="s">
        <v>60</v>
      </c>
      <c r="B421" s="33" t="s">
        <v>943</v>
      </c>
      <c r="C421" s="33" t="s">
        <v>928</v>
      </c>
      <c r="D421" s="33" t="s">
        <v>42</v>
      </c>
      <c r="E421" s="33" t="s">
        <v>944</v>
      </c>
      <c r="F421" s="33" t="s">
        <v>103</v>
      </c>
      <c r="G421" s="33" t="s">
        <v>170</v>
      </c>
      <c r="H421" s="33" t="s">
        <v>945</v>
      </c>
    </row>
    <row r="422" spans="1:8" x14ac:dyDescent="0.2">
      <c r="A422" s="33" t="s">
        <v>60</v>
      </c>
      <c r="B422" s="33" t="s">
        <v>340</v>
      </c>
      <c r="C422" s="33" t="s">
        <v>928</v>
      </c>
      <c r="D422" s="33" t="s">
        <v>42</v>
      </c>
      <c r="E422" s="33" t="s">
        <v>139</v>
      </c>
      <c r="F422" s="33" t="s">
        <v>107</v>
      </c>
      <c r="G422" s="33" t="s">
        <v>170</v>
      </c>
      <c r="H422" s="33" t="s">
        <v>946</v>
      </c>
    </row>
    <row r="423" spans="1:8" x14ac:dyDescent="0.2">
      <c r="A423" s="33" t="s">
        <v>60</v>
      </c>
      <c r="B423" s="33" t="s">
        <v>916</v>
      </c>
      <c r="C423" s="33" t="s">
        <v>928</v>
      </c>
      <c r="D423" s="33" t="s">
        <v>42</v>
      </c>
      <c r="E423" s="33" t="s">
        <v>947</v>
      </c>
      <c r="F423" s="33" t="s">
        <v>104</v>
      </c>
      <c r="G423" s="33" t="s">
        <v>170</v>
      </c>
      <c r="H423" s="33" t="s">
        <v>948</v>
      </c>
    </row>
    <row r="424" spans="1:8" x14ac:dyDescent="0.2">
      <c r="A424" s="33" t="s">
        <v>60</v>
      </c>
      <c r="B424" s="33" t="s">
        <v>503</v>
      </c>
      <c r="C424" s="33" t="s">
        <v>949</v>
      </c>
      <c r="D424" s="33" t="s">
        <v>42</v>
      </c>
      <c r="E424" s="33" t="s">
        <v>950</v>
      </c>
      <c r="F424" s="33" t="s">
        <v>104</v>
      </c>
      <c r="G424" s="33" t="s">
        <v>170</v>
      </c>
      <c r="H424" s="33" t="s">
        <v>951</v>
      </c>
    </row>
    <row r="425" spans="1:8" x14ac:dyDescent="0.2">
      <c r="A425" s="33" t="s">
        <v>60</v>
      </c>
      <c r="B425" s="33" t="s">
        <v>306</v>
      </c>
      <c r="C425" s="33" t="s">
        <v>949</v>
      </c>
      <c r="D425" s="33" t="s">
        <v>42</v>
      </c>
      <c r="E425" s="33" t="s">
        <v>137</v>
      </c>
      <c r="F425" s="33" t="s">
        <v>103</v>
      </c>
      <c r="G425" s="33" t="s">
        <v>170</v>
      </c>
      <c r="H425" s="33" t="s">
        <v>170</v>
      </c>
    </row>
    <row r="426" spans="1:8" x14ac:dyDescent="0.2">
      <c r="A426" s="33" t="s">
        <v>60</v>
      </c>
      <c r="B426" s="33" t="s">
        <v>321</v>
      </c>
      <c r="C426" s="33" t="s">
        <v>949</v>
      </c>
      <c r="D426" s="33" t="s">
        <v>42</v>
      </c>
      <c r="E426" s="33" t="s">
        <v>906</v>
      </c>
      <c r="F426" s="33" t="s">
        <v>103</v>
      </c>
      <c r="G426" s="33" t="s">
        <v>170</v>
      </c>
      <c r="H426" s="33" t="s">
        <v>170</v>
      </c>
    </row>
    <row r="427" spans="1:8" x14ac:dyDescent="0.2">
      <c r="A427" s="33" t="s">
        <v>60</v>
      </c>
      <c r="B427" s="33" t="s">
        <v>450</v>
      </c>
      <c r="C427" s="33" t="s">
        <v>949</v>
      </c>
      <c r="D427" s="33" t="s">
        <v>42</v>
      </c>
      <c r="E427" s="33" t="s">
        <v>952</v>
      </c>
      <c r="F427" s="33" t="s">
        <v>103</v>
      </c>
      <c r="G427" s="33" t="s">
        <v>170</v>
      </c>
      <c r="H427" s="33" t="s">
        <v>953</v>
      </c>
    </row>
    <row r="428" spans="1:8" x14ac:dyDescent="0.2">
      <c r="A428" s="33" t="s">
        <v>60</v>
      </c>
      <c r="B428" s="33" t="s">
        <v>445</v>
      </c>
      <c r="C428" s="33" t="s">
        <v>949</v>
      </c>
      <c r="D428" s="33" t="s">
        <v>42</v>
      </c>
      <c r="E428" s="33" t="s">
        <v>139</v>
      </c>
      <c r="F428" s="33" t="s">
        <v>107</v>
      </c>
      <c r="G428" s="33" t="s">
        <v>170</v>
      </c>
      <c r="H428" s="33" t="s">
        <v>954</v>
      </c>
    </row>
    <row r="429" spans="1:8" x14ac:dyDescent="0.2">
      <c r="A429" s="33" t="s">
        <v>60</v>
      </c>
      <c r="B429" s="33" t="s">
        <v>445</v>
      </c>
      <c r="C429" s="33" t="s">
        <v>955</v>
      </c>
      <c r="D429" s="33" t="s">
        <v>42</v>
      </c>
      <c r="E429" s="33" t="s">
        <v>111</v>
      </c>
      <c r="F429" s="33" t="s">
        <v>103</v>
      </c>
      <c r="G429" s="33" t="s">
        <v>170</v>
      </c>
      <c r="H429" s="33" t="s">
        <v>170</v>
      </c>
    </row>
    <row r="430" spans="1:8" x14ac:dyDescent="0.2">
      <c r="A430" s="33" t="s">
        <v>60</v>
      </c>
      <c r="B430" s="33" t="s">
        <v>209</v>
      </c>
      <c r="C430" s="33" t="s">
        <v>955</v>
      </c>
      <c r="D430" s="33" t="s">
        <v>42</v>
      </c>
      <c r="E430" s="33" t="s">
        <v>956</v>
      </c>
      <c r="F430" s="33" t="s">
        <v>105</v>
      </c>
      <c r="G430" s="33" t="s">
        <v>170</v>
      </c>
      <c r="H430" s="33" t="s">
        <v>957</v>
      </c>
    </row>
    <row r="431" spans="1:8" x14ac:dyDescent="0.2">
      <c r="A431" s="33" t="s">
        <v>60</v>
      </c>
      <c r="B431" s="33" t="s">
        <v>936</v>
      </c>
      <c r="C431" s="33" t="s">
        <v>955</v>
      </c>
      <c r="D431" s="33" t="s">
        <v>42</v>
      </c>
      <c r="E431" s="33" t="s">
        <v>958</v>
      </c>
      <c r="F431" s="33" t="s">
        <v>105</v>
      </c>
      <c r="G431" s="33" t="s">
        <v>170</v>
      </c>
      <c r="H431" s="33" t="s">
        <v>959</v>
      </c>
    </row>
    <row r="432" spans="1:8" x14ac:dyDescent="0.2">
      <c r="A432" s="33" t="s">
        <v>60</v>
      </c>
      <c r="B432" s="33" t="s">
        <v>274</v>
      </c>
      <c r="C432" s="33" t="s">
        <v>955</v>
      </c>
      <c r="D432" s="33" t="s">
        <v>42</v>
      </c>
      <c r="E432" s="33" t="s">
        <v>909</v>
      </c>
      <c r="F432" s="33" t="s">
        <v>105</v>
      </c>
      <c r="G432" s="33" t="s">
        <v>170</v>
      </c>
      <c r="H432" s="33" t="s">
        <v>960</v>
      </c>
    </row>
    <row r="433" spans="1:8" x14ac:dyDescent="0.2">
      <c r="A433" s="33" t="s">
        <v>60</v>
      </c>
      <c r="B433" s="33" t="s">
        <v>445</v>
      </c>
      <c r="C433" s="33" t="s">
        <v>961</v>
      </c>
      <c r="D433" s="33" t="s">
        <v>42</v>
      </c>
      <c r="E433" s="33" t="s">
        <v>111</v>
      </c>
      <c r="F433" s="33" t="s">
        <v>103</v>
      </c>
      <c r="G433" s="33" t="s">
        <v>170</v>
      </c>
      <c r="H433" s="33" t="s">
        <v>170</v>
      </c>
    </row>
    <row r="434" spans="1:8" x14ac:dyDescent="0.2">
      <c r="A434" s="33" t="s">
        <v>60</v>
      </c>
      <c r="B434" s="33" t="s">
        <v>467</v>
      </c>
      <c r="C434" s="33" t="s">
        <v>961</v>
      </c>
      <c r="D434" s="33" t="s">
        <v>42</v>
      </c>
      <c r="E434" s="33" t="s">
        <v>962</v>
      </c>
      <c r="F434" s="33" t="s">
        <v>105</v>
      </c>
      <c r="G434" s="33" t="s">
        <v>170</v>
      </c>
      <c r="H434" s="33" t="s">
        <v>963</v>
      </c>
    </row>
    <row r="435" spans="1:8" x14ac:dyDescent="0.2">
      <c r="A435" s="33" t="s">
        <v>60</v>
      </c>
      <c r="B435" s="33" t="s">
        <v>467</v>
      </c>
      <c r="C435" s="33" t="s">
        <v>961</v>
      </c>
      <c r="D435" s="33" t="s">
        <v>42</v>
      </c>
      <c r="E435" s="33" t="s">
        <v>964</v>
      </c>
      <c r="F435" s="33" t="s">
        <v>104</v>
      </c>
      <c r="G435" s="33" t="s">
        <v>170</v>
      </c>
      <c r="H435" s="33" t="s">
        <v>965</v>
      </c>
    </row>
    <row r="436" spans="1:8" x14ac:dyDescent="0.2">
      <c r="A436" s="33" t="s">
        <v>60</v>
      </c>
      <c r="B436" s="33" t="s">
        <v>936</v>
      </c>
      <c r="C436" s="33" t="s">
        <v>961</v>
      </c>
      <c r="D436" s="33" t="s">
        <v>42</v>
      </c>
      <c r="E436" s="33" t="s">
        <v>909</v>
      </c>
      <c r="F436" s="33" t="s">
        <v>105</v>
      </c>
      <c r="G436" s="33" t="s">
        <v>170</v>
      </c>
      <c r="H436" s="33" t="s">
        <v>966</v>
      </c>
    </row>
    <row r="437" spans="1:8" x14ac:dyDescent="0.2">
      <c r="A437" s="33" t="s">
        <v>60</v>
      </c>
      <c r="B437" s="33" t="s">
        <v>445</v>
      </c>
      <c r="C437" s="33" t="s">
        <v>967</v>
      </c>
      <c r="D437" s="33" t="s">
        <v>42</v>
      </c>
      <c r="E437" s="33" t="s">
        <v>111</v>
      </c>
      <c r="F437" s="33" t="s">
        <v>103</v>
      </c>
      <c r="G437" s="33" t="s">
        <v>170</v>
      </c>
      <c r="H437" s="33" t="s">
        <v>170</v>
      </c>
    </row>
    <row r="438" spans="1:8" x14ac:dyDescent="0.2">
      <c r="A438" s="33" t="s">
        <v>60</v>
      </c>
      <c r="B438" s="33" t="s">
        <v>921</v>
      </c>
      <c r="C438" s="33" t="s">
        <v>967</v>
      </c>
      <c r="D438" s="33" t="s">
        <v>42</v>
      </c>
      <c r="E438" s="33" t="s">
        <v>968</v>
      </c>
      <c r="F438" s="33" t="s">
        <v>104</v>
      </c>
      <c r="G438" s="33" t="s">
        <v>170</v>
      </c>
      <c r="H438" s="33" t="s">
        <v>969</v>
      </c>
    </row>
    <row r="439" spans="1:8" x14ac:dyDescent="0.2">
      <c r="A439" s="33" t="s">
        <v>60</v>
      </c>
      <c r="B439" s="33" t="s">
        <v>936</v>
      </c>
      <c r="C439" s="33" t="s">
        <v>967</v>
      </c>
      <c r="D439" s="33" t="s">
        <v>42</v>
      </c>
      <c r="E439" s="33" t="s">
        <v>909</v>
      </c>
      <c r="F439" s="33" t="s">
        <v>103</v>
      </c>
      <c r="G439" s="33" t="s">
        <v>170</v>
      </c>
      <c r="H439" s="33" t="s">
        <v>970</v>
      </c>
    </row>
    <row r="440" spans="1:8" x14ac:dyDescent="0.2">
      <c r="A440" s="33" t="s">
        <v>60</v>
      </c>
      <c r="B440" s="33" t="s">
        <v>274</v>
      </c>
      <c r="C440" s="33" t="s">
        <v>967</v>
      </c>
      <c r="D440" s="33" t="s">
        <v>42</v>
      </c>
      <c r="E440" s="33" t="s">
        <v>909</v>
      </c>
      <c r="F440" s="33" t="s">
        <v>103</v>
      </c>
      <c r="G440" s="33" t="s">
        <v>170</v>
      </c>
      <c r="H440" s="33" t="s">
        <v>910</v>
      </c>
    </row>
    <row r="441" spans="1:8" x14ac:dyDescent="0.2">
      <c r="A441" s="33" t="s">
        <v>60</v>
      </c>
      <c r="B441" s="33" t="s">
        <v>340</v>
      </c>
      <c r="C441" s="33" t="s">
        <v>971</v>
      </c>
      <c r="D441" s="33" t="s">
        <v>42</v>
      </c>
      <c r="E441" s="33" t="s">
        <v>139</v>
      </c>
      <c r="F441" s="33" t="s">
        <v>107</v>
      </c>
      <c r="G441" s="33" t="s">
        <v>170</v>
      </c>
      <c r="H441" s="33" t="s">
        <v>972</v>
      </c>
    </row>
    <row r="442" spans="1:8" x14ac:dyDescent="0.2">
      <c r="A442" s="33" t="s">
        <v>60</v>
      </c>
      <c r="B442" s="33" t="s">
        <v>503</v>
      </c>
      <c r="C442" s="33" t="s">
        <v>973</v>
      </c>
      <c r="D442" s="33" t="s">
        <v>42</v>
      </c>
      <c r="E442" s="33" t="s">
        <v>974</v>
      </c>
      <c r="F442" s="33" t="s">
        <v>103</v>
      </c>
      <c r="G442" s="33" t="s">
        <v>170</v>
      </c>
      <c r="H442" s="33" t="s">
        <v>975</v>
      </c>
    </row>
    <row r="443" spans="1:8" x14ac:dyDescent="0.2">
      <c r="A443" s="33" t="s">
        <v>60</v>
      </c>
      <c r="B443" s="33" t="s">
        <v>340</v>
      </c>
      <c r="C443" s="33" t="s">
        <v>973</v>
      </c>
      <c r="D443" s="33" t="s">
        <v>42</v>
      </c>
      <c r="E443" s="33" t="s">
        <v>976</v>
      </c>
      <c r="F443" s="33" t="s">
        <v>103</v>
      </c>
      <c r="G443" s="33" t="s">
        <v>170</v>
      </c>
      <c r="H443" s="33" t="s">
        <v>977</v>
      </c>
    </row>
    <row r="444" spans="1:8" x14ac:dyDescent="0.2">
      <c r="A444" s="33" t="s">
        <v>60</v>
      </c>
      <c r="B444" s="33" t="s">
        <v>372</v>
      </c>
      <c r="C444" s="33" t="s">
        <v>978</v>
      </c>
      <c r="D444" s="33" t="s">
        <v>42</v>
      </c>
      <c r="E444" s="33" t="s">
        <v>139</v>
      </c>
      <c r="F444" s="33" t="s">
        <v>103</v>
      </c>
      <c r="G444" s="33" t="s">
        <v>170</v>
      </c>
      <c r="H444" s="33" t="s">
        <v>979</v>
      </c>
    </row>
    <row r="445" spans="1:8" x14ac:dyDescent="0.2">
      <c r="A445" s="33" t="s">
        <v>60</v>
      </c>
      <c r="B445" s="33" t="s">
        <v>980</v>
      </c>
      <c r="C445" s="33" t="s">
        <v>981</v>
      </c>
      <c r="D445" s="33" t="s">
        <v>42</v>
      </c>
      <c r="E445" s="33" t="s">
        <v>982</v>
      </c>
      <c r="F445" s="33" t="s">
        <v>103</v>
      </c>
      <c r="G445" s="33" t="s">
        <v>170</v>
      </c>
      <c r="H445" s="33" t="s">
        <v>983</v>
      </c>
    </row>
    <row r="446" spans="1:8" x14ac:dyDescent="0.2">
      <c r="A446" s="33" t="s">
        <v>60</v>
      </c>
      <c r="B446" s="33" t="s">
        <v>980</v>
      </c>
      <c r="C446" s="33" t="s">
        <v>981</v>
      </c>
      <c r="D446" s="33" t="s">
        <v>42</v>
      </c>
      <c r="E446" s="33" t="s">
        <v>984</v>
      </c>
      <c r="F446" s="33" t="s">
        <v>108</v>
      </c>
      <c r="G446" s="33" t="s">
        <v>985</v>
      </c>
      <c r="H446" s="33" t="s">
        <v>986</v>
      </c>
    </row>
    <row r="447" spans="1:8" x14ac:dyDescent="0.2">
      <c r="A447" s="33" t="s">
        <v>60</v>
      </c>
      <c r="B447" s="33" t="s">
        <v>980</v>
      </c>
      <c r="C447" s="33" t="s">
        <v>981</v>
      </c>
      <c r="D447" s="33" t="s">
        <v>42</v>
      </c>
      <c r="E447" s="33" t="s">
        <v>987</v>
      </c>
      <c r="F447" s="33" t="s">
        <v>103</v>
      </c>
      <c r="G447" s="33" t="s">
        <v>170</v>
      </c>
      <c r="H447" s="33" t="s">
        <v>988</v>
      </c>
    </row>
    <row r="448" spans="1:8" x14ac:dyDescent="0.2">
      <c r="A448" s="33" t="s">
        <v>60</v>
      </c>
      <c r="B448" s="33" t="s">
        <v>372</v>
      </c>
      <c r="C448" s="33" t="s">
        <v>989</v>
      </c>
      <c r="D448" s="33" t="s">
        <v>42</v>
      </c>
      <c r="E448" s="33" t="s">
        <v>139</v>
      </c>
      <c r="F448" s="33" t="s">
        <v>107</v>
      </c>
      <c r="G448" s="33" t="s">
        <v>170</v>
      </c>
      <c r="H448" s="33" t="s">
        <v>990</v>
      </c>
    </row>
    <row r="449" spans="1:8" x14ac:dyDescent="0.2">
      <c r="A449" s="33" t="s">
        <v>60</v>
      </c>
      <c r="B449" s="33" t="s">
        <v>445</v>
      </c>
      <c r="C449" s="33" t="s">
        <v>991</v>
      </c>
      <c r="D449" s="33" t="s">
        <v>42</v>
      </c>
      <c r="E449" s="33" t="s">
        <v>111</v>
      </c>
      <c r="F449" s="33" t="s">
        <v>105</v>
      </c>
      <c r="G449" s="33" t="s">
        <v>170</v>
      </c>
      <c r="H449" s="33" t="s">
        <v>170</v>
      </c>
    </row>
    <row r="450" spans="1:8" x14ac:dyDescent="0.2">
      <c r="A450" s="33" t="s">
        <v>60</v>
      </c>
      <c r="B450" s="33" t="s">
        <v>921</v>
      </c>
      <c r="C450" s="33" t="s">
        <v>991</v>
      </c>
      <c r="D450" s="33" t="s">
        <v>42</v>
      </c>
      <c r="E450" s="33" t="s">
        <v>111</v>
      </c>
      <c r="F450" s="33" t="s">
        <v>103</v>
      </c>
      <c r="G450" s="33" t="s">
        <v>170</v>
      </c>
      <c r="H450" s="33" t="s">
        <v>992</v>
      </c>
    </row>
    <row r="451" spans="1:8" x14ac:dyDescent="0.2">
      <c r="A451" s="33" t="s">
        <v>60</v>
      </c>
      <c r="B451" s="33" t="s">
        <v>329</v>
      </c>
      <c r="C451" s="33" t="s">
        <v>991</v>
      </c>
      <c r="D451" s="33" t="s">
        <v>42</v>
      </c>
      <c r="E451" s="33" t="s">
        <v>909</v>
      </c>
      <c r="F451" s="33" t="s">
        <v>108</v>
      </c>
      <c r="G451" s="33" t="s">
        <v>170</v>
      </c>
      <c r="H451" s="33" t="s">
        <v>993</v>
      </c>
    </row>
    <row r="452" spans="1:8" x14ac:dyDescent="0.2">
      <c r="A452" s="33" t="s">
        <v>60</v>
      </c>
      <c r="B452" s="33" t="s">
        <v>729</v>
      </c>
      <c r="C452" s="33" t="s">
        <v>994</v>
      </c>
      <c r="D452" s="33" t="s">
        <v>42</v>
      </c>
      <c r="E452" s="33" t="s">
        <v>111</v>
      </c>
      <c r="F452" s="33" t="s">
        <v>105</v>
      </c>
      <c r="G452" s="33" t="s">
        <v>170</v>
      </c>
      <c r="H452" s="33" t="s">
        <v>170</v>
      </c>
    </row>
    <row r="453" spans="1:8" x14ac:dyDescent="0.2">
      <c r="A453" s="33" t="s">
        <v>60</v>
      </c>
      <c r="B453" s="33" t="s">
        <v>318</v>
      </c>
      <c r="C453" s="33" t="s">
        <v>994</v>
      </c>
      <c r="D453" s="33" t="s">
        <v>42</v>
      </c>
      <c r="E453" s="33" t="s">
        <v>995</v>
      </c>
      <c r="F453" s="33" t="s">
        <v>105</v>
      </c>
      <c r="G453" s="33" t="s">
        <v>170</v>
      </c>
      <c r="H453" s="33" t="s">
        <v>996</v>
      </c>
    </row>
    <row r="454" spans="1:8" x14ac:dyDescent="0.2">
      <c r="A454" s="33" t="s">
        <v>60</v>
      </c>
      <c r="B454" s="33" t="s">
        <v>916</v>
      </c>
      <c r="C454" s="33" t="s">
        <v>994</v>
      </c>
      <c r="D454" s="33" t="s">
        <v>42</v>
      </c>
      <c r="E454" s="33" t="s">
        <v>997</v>
      </c>
      <c r="F454" s="33" t="s">
        <v>105</v>
      </c>
      <c r="G454" s="33" t="s">
        <v>170</v>
      </c>
      <c r="H454" s="33" t="s">
        <v>998</v>
      </c>
    </row>
    <row r="455" spans="1:8" x14ac:dyDescent="0.2">
      <c r="A455" s="33" t="s">
        <v>60</v>
      </c>
      <c r="B455" s="33" t="s">
        <v>340</v>
      </c>
      <c r="C455" s="33" t="s">
        <v>999</v>
      </c>
      <c r="D455" s="33" t="s">
        <v>42</v>
      </c>
      <c r="E455" s="33" t="s">
        <v>1000</v>
      </c>
      <c r="F455" s="33" t="s">
        <v>105</v>
      </c>
      <c r="G455" s="33" t="s">
        <v>170</v>
      </c>
      <c r="H455" s="33" t="s">
        <v>1001</v>
      </c>
    </row>
    <row r="456" spans="1:8" x14ac:dyDescent="0.2">
      <c r="A456" s="33" t="s">
        <v>60</v>
      </c>
      <c r="B456" s="33" t="s">
        <v>503</v>
      </c>
      <c r="C456" s="33" t="s">
        <v>1002</v>
      </c>
      <c r="D456" s="33" t="s">
        <v>42</v>
      </c>
      <c r="E456" s="33" t="s">
        <v>1003</v>
      </c>
      <c r="F456" s="33" t="s">
        <v>103</v>
      </c>
      <c r="G456" s="33" t="s">
        <v>170</v>
      </c>
      <c r="H456" s="33" t="s">
        <v>1004</v>
      </c>
    </row>
    <row r="457" spans="1:8" x14ac:dyDescent="0.2">
      <c r="A457" s="33" t="s">
        <v>60</v>
      </c>
      <c r="B457" s="33" t="s">
        <v>406</v>
      </c>
      <c r="C457" s="33" t="s">
        <v>1005</v>
      </c>
      <c r="D457" s="33" t="s">
        <v>42</v>
      </c>
      <c r="E457" s="33" t="s">
        <v>1006</v>
      </c>
      <c r="F457" s="33" t="s">
        <v>108</v>
      </c>
      <c r="G457" s="33" t="s">
        <v>1007</v>
      </c>
      <c r="H457" s="33" t="s">
        <v>1008</v>
      </c>
    </row>
    <row r="458" spans="1:8" x14ac:dyDescent="0.2">
      <c r="A458" s="33" t="s">
        <v>60</v>
      </c>
      <c r="B458" s="33" t="s">
        <v>306</v>
      </c>
      <c r="C458" s="33" t="s">
        <v>1009</v>
      </c>
      <c r="D458" s="33" t="s">
        <v>42</v>
      </c>
      <c r="E458" s="33" t="s">
        <v>138</v>
      </c>
      <c r="F458" s="33" t="s">
        <v>103</v>
      </c>
      <c r="G458" s="33" t="s">
        <v>170</v>
      </c>
      <c r="H458" s="33" t="s">
        <v>170</v>
      </c>
    </row>
    <row r="459" spans="1:8" x14ac:dyDescent="0.2">
      <c r="A459" s="33" t="s">
        <v>60</v>
      </c>
      <c r="B459" s="33" t="s">
        <v>321</v>
      </c>
      <c r="C459" s="33" t="s">
        <v>1009</v>
      </c>
      <c r="D459" s="33" t="s">
        <v>42</v>
      </c>
      <c r="E459" s="33" t="s">
        <v>906</v>
      </c>
      <c r="F459" s="33" t="s">
        <v>103</v>
      </c>
      <c r="G459" s="33" t="s">
        <v>170</v>
      </c>
      <c r="H459" s="33" t="s">
        <v>170</v>
      </c>
    </row>
    <row r="460" spans="1:8" x14ac:dyDescent="0.2">
      <c r="A460" s="33" t="s">
        <v>60</v>
      </c>
      <c r="B460" s="33" t="s">
        <v>238</v>
      </c>
      <c r="C460" s="33" t="s">
        <v>1009</v>
      </c>
      <c r="D460" s="33" t="s">
        <v>41</v>
      </c>
      <c r="E460" s="33" t="s">
        <v>1010</v>
      </c>
      <c r="F460" s="33" t="s">
        <v>103</v>
      </c>
      <c r="G460" s="33" t="s">
        <v>170</v>
      </c>
      <c r="H460" s="33" t="s">
        <v>1011</v>
      </c>
    </row>
    <row r="461" spans="1:8" x14ac:dyDescent="0.2">
      <c r="A461" s="33" t="s">
        <v>60</v>
      </c>
      <c r="B461" s="33" t="s">
        <v>230</v>
      </c>
      <c r="C461" s="33" t="s">
        <v>1009</v>
      </c>
      <c r="D461" s="33" t="s">
        <v>42</v>
      </c>
      <c r="E461" s="33" t="s">
        <v>1012</v>
      </c>
      <c r="F461" s="33" t="s">
        <v>104</v>
      </c>
      <c r="G461" s="33" t="s">
        <v>170</v>
      </c>
      <c r="H461" s="33" t="s">
        <v>1013</v>
      </c>
    </row>
    <row r="462" spans="1:8" x14ac:dyDescent="0.2">
      <c r="A462" s="33" t="s">
        <v>60</v>
      </c>
      <c r="B462" s="33" t="s">
        <v>230</v>
      </c>
      <c r="C462" s="33" t="s">
        <v>1009</v>
      </c>
      <c r="D462" s="33" t="s">
        <v>41</v>
      </c>
      <c r="E462" s="33" t="s">
        <v>1014</v>
      </c>
      <c r="F462" s="33" t="s">
        <v>103</v>
      </c>
      <c r="G462" s="33" t="s">
        <v>170</v>
      </c>
      <c r="H462" s="33" t="s">
        <v>1015</v>
      </c>
    </row>
    <row r="463" spans="1:8" x14ac:dyDescent="0.2">
      <c r="A463" s="40" t="s">
        <v>60</v>
      </c>
      <c r="B463" s="40" t="s">
        <v>318</v>
      </c>
      <c r="C463" s="40" t="s">
        <v>1009</v>
      </c>
      <c r="D463" s="40" t="s">
        <v>41</v>
      </c>
      <c r="E463" s="40" t="s">
        <v>1016</v>
      </c>
      <c r="F463" s="40" t="s">
        <v>104</v>
      </c>
      <c r="G463" s="40" t="s">
        <v>923</v>
      </c>
      <c r="H463" s="33" t="s">
        <v>1017</v>
      </c>
    </row>
    <row r="464" spans="1:8" x14ac:dyDescent="0.2">
      <c r="A464" s="41"/>
      <c r="B464" s="41"/>
      <c r="C464" s="41"/>
      <c r="D464" s="41"/>
      <c r="E464" s="41"/>
      <c r="F464" s="41"/>
      <c r="G464" s="41"/>
      <c r="H464" s="33" t="s">
        <v>1018</v>
      </c>
    </row>
    <row r="465" spans="1:8" x14ac:dyDescent="0.2">
      <c r="A465" s="33" t="s">
        <v>60</v>
      </c>
      <c r="B465" s="33" t="s">
        <v>306</v>
      </c>
      <c r="C465" s="33" t="s">
        <v>1019</v>
      </c>
      <c r="D465" s="33" t="s">
        <v>42</v>
      </c>
      <c r="E465" s="33" t="s">
        <v>1020</v>
      </c>
      <c r="F465" s="33" t="s">
        <v>103</v>
      </c>
      <c r="G465" s="33" t="s">
        <v>170</v>
      </c>
      <c r="H465" s="33" t="s">
        <v>170</v>
      </c>
    </row>
    <row r="466" spans="1:8" x14ac:dyDescent="0.2">
      <c r="A466" s="33" t="s">
        <v>60</v>
      </c>
      <c r="B466" s="33" t="s">
        <v>321</v>
      </c>
      <c r="C466" s="33" t="s">
        <v>1019</v>
      </c>
      <c r="D466" s="33" t="s">
        <v>42</v>
      </c>
      <c r="E466" s="33" t="s">
        <v>906</v>
      </c>
      <c r="F466" s="33" t="s">
        <v>103</v>
      </c>
      <c r="G466" s="33" t="s">
        <v>170</v>
      </c>
      <c r="H466" s="33" t="s">
        <v>170</v>
      </c>
    </row>
    <row r="467" spans="1:8" x14ac:dyDescent="0.2">
      <c r="A467" s="33" t="s">
        <v>60</v>
      </c>
      <c r="B467" s="33" t="s">
        <v>203</v>
      </c>
      <c r="C467" s="33" t="s">
        <v>1021</v>
      </c>
      <c r="D467" s="33" t="s">
        <v>42</v>
      </c>
      <c r="E467" s="33" t="s">
        <v>1022</v>
      </c>
      <c r="F467" s="33" t="s">
        <v>103</v>
      </c>
      <c r="G467" s="33" t="s">
        <v>170</v>
      </c>
      <c r="H467" s="33" t="s">
        <v>1023</v>
      </c>
    </row>
    <row r="468" spans="1:8" x14ac:dyDescent="0.2">
      <c r="A468" s="33" t="s">
        <v>60</v>
      </c>
      <c r="B468" s="33" t="s">
        <v>503</v>
      </c>
      <c r="C468" s="33" t="s">
        <v>1024</v>
      </c>
      <c r="D468" s="33" t="s">
        <v>42</v>
      </c>
      <c r="E468" s="33" t="s">
        <v>1025</v>
      </c>
      <c r="F468" s="33" t="s">
        <v>107</v>
      </c>
      <c r="G468" s="33" t="s">
        <v>170</v>
      </c>
      <c r="H468" s="33" t="s">
        <v>1026</v>
      </c>
    </row>
    <row r="469" spans="1:8" x14ac:dyDescent="0.2">
      <c r="A469" s="33" t="s">
        <v>60</v>
      </c>
      <c r="B469" s="33" t="s">
        <v>176</v>
      </c>
      <c r="C469" s="33" t="s">
        <v>1024</v>
      </c>
      <c r="D469" s="33" t="s">
        <v>41</v>
      </c>
      <c r="E469" s="33" t="s">
        <v>1027</v>
      </c>
      <c r="F469" s="33" t="s">
        <v>103</v>
      </c>
      <c r="G469" s="33" t="s">
        <v>170</v>
      </c>
      <c r="H469" s="33" t="s">
        <v>170</v>
      </c>
    </row>
    <row r="470" spans="1:8" x14ac:dyDescent="0.2">
      <c r="A470" s="33" t="s">
        <v>59</v>
      </c>
      <c r="B470" s="33" t="s">
        <v>491</v>
      </c>
      <c r="C470" s="33" t="s">
        <v>1028</v>
      </c>
      <c r="D470" s="33" t="s">
        <v>41</v>
      </c>
      <c r="E470" s="33" t="s">
        <v>1029</v>
      </c>
      <c r="F470" s="33" t="s">
        <v>105</v>
      </c>
      <c r="G470" s="33" t="s">
        <v>170</v>
      </c>
      <c r="H470" s="33" t="s">
        <v>1030</v>
      </c>
    </row>
    <row r="471" spans="1:8" x14ac:dyDescent="0.2">
      <c r="A471" s="33" t="s">
        <v>55</v>
      </c>
      <c r="B471" s="33" t="s">
        <v>168</v>
      </c>
      <c r="C471" s="33" t="s">
        <v>1031</v>
      </c>
      <c r="D471" s="33" t="s">
        <v>42</v>
      </c>
      <c r="E471" s="33" t="s">
        <v>1032</v>
      </c>
      <c r="F471" s="33" t="s">
        <v>108</v>
      </c>
      <c r="G471" s="33" t="s">
        <v>1033</v>
      </c>
      <c r="H471" s="33" t="s">
        <v>1034</v>
      </c>
    </row>
    <row r="472" spans="1:8" x14ac:dyDescent="0.2">
      <c r="A472" s="33" t="s">
        <v>55</v>
      </c>
      <c r="B472" s="33" t="s">
        <v>209</v>
      </c>
      <c r="C472" s="33" t="s">
        <v>1035</v>
      </c>
      <c r="D472" s="33" t="s">
        <v>42</v>
      </c>
      <c r="E472" s="33" t="s">
        <v>1036</v>
      </c>
      <c r="F472" s="33" t="s">
        <v>104</v>
      </c>
      <c r="G472" s="33" t="s">
        <v>170</v>
      </c>
      <c r="H472" s="33" t="s">
        <v>170</v>
      </c>
    </row>
    <row r="473" spans="1:8" x14ac:dyDescent="0.2">
      <c r="A473" s="40" t="s">
        <v>55</v>
      </c>
      <c r="B473" s="40" t="s">
        <v>406</v>
      </c>
      <c r="C473" s="40" t="s">
        <v>1035</v>
      </c>
      <c r="D473" s="40" t="s">
        <v>42</v>
      </c>
      <c r="E473" s="40" t="s">
        <v>1037</v>
      </c>
      <c r="F473" s="40" t="s">
        <v>104</v>
      </c>
      <c r="G473" s="40" t="s">
        <v>1038</v>
      </c>
      <c r="H473" s="33" t="s">
        <v>1039</v>
      </c>
    </row>
    <row r="474" spans="1:8" x14ac:dyDescent="0.2">
      <c r="A474" s="41"/>
      <c r="B474" s="41"/>
      <c r="C474" s="41"/>
      <c r="D474" s="41"/>
      <c r="E474" s="41"/>
      <c r="F474" s="41"/>
      <c r="G474" s="41"/>
      <c r="H474" s="33" t="s">
        <v>1040</v>
      </c>
    </row>
    <row r="475" spans="1:8" x14ac:dyDescent="0.2">
      <c r="A475" s="33" t="s">
        <v>55</v>
      </c>
      <c r="B475" s="33" t="s">
        <v>321</v>
      </c>
      <c r="C475" s="33" t="s">
        <v>1035</v>
      </c>
      <c r="D475" s="33" t="s">
        <v>42</v>
      </c>
      <c r="E475" s="33" t="s">
        <v>1041</v>
      </c>
      <c r="F475" s="33" t="s">
        <v>104</v>
      </c>
      <c r="G475" s="33" t="s">
        <v>170</v>
      </c>
      <c r="H475" s="33" t="s">
        <v>170</v>
      </c>
    </row>
    <row r="476" spans="1:8" x14ac:dyDescent="0.2">
      <c r="A476" s="33" t="s">
        <v>55</v>
      </c>
      <c r="B476" s="33" t="s">
        <v>321</v>
      </c>
      <c r="C476" s="33" t="s">
        <v>1042</v>
      </c>
      <c r="D476" s="33" t="s">
        <v>42</v>
      </c>
      <c r="E476" s="33" t="s">
        <v>1041</v>
      </c>
      <c r="F476" s="33" t="s">
        <v>104</v>
      </c>
      <c r="G476" s="33" t="s">
        <v>170</v>
      </c>
      <c r="H476" s="33" t="s">
        <v>170</v>
      </c>
    </row>
    <row r="477" spans="1:8" x14ac:dyDescent="0.2">
      <c r="A477" s="33" t="s">
        <v>55</v>
      </c>
      <c r="B477" s="33" t="s">
        <v>359</v>
      </c>
      <c r="C477" s="33" t="s">
        <v>1043</v>
      </c>
      <c r="D477" s="33" t="s">
        <v>42</v>
      </c>
      <c r="E477" s="33" t="s">
        <v>1044</v>
      </c>
      <c r="F477" s="33" t="s">
        <v>103</v>
      </c>
      <c r="G477" s="33" t="s">
        <v>170</v>
      </c>
      <c r="H477" s="33" t="s">
        <v>1045</v>
      </c>
    </row>
    <row r="478" spans="1:8" x14ac:dyDescent="0.2">
      <c r="A478" s="33" t="s">
        <v>55</v>
      </c>
      <c r="B478" s="33" t="s">
        <v>479</v>
      </c>
      <c r="C478" s="33" t="s">
        <v>1043</v>
      </c>
      <c r="D478" s="33" t="s">
        <v>41</v>
      </c>
      <c r="E478" s="33" t="s">
        <v>1046</v>
      </c>
      <c r="F478" s="33" t="s">
        <v>104</v>
      </c>
      <c r="G478" s="33" t="s">
        <v>170</v>
      </c>
      <c r="H478" s="33" t="s">
        <v>170</v>
      </c>
    </row>
    <row r="479" spans="1:8" x14ac:dyDescent="0.2">
      <c r="A479" s="33" t="s">
        <v>55</v>
      </c>
      <c r="B479" s="33" t="s">
        <v>225</v>
      </c>
      <c r="C479" s="33" t="s">
        <v>1043</v>
      </c>
      <c r="D479" s="33" t="s">
        <v>41</v>
      </c>
      <c r="E479" s="33" t="s">
        <v>1047</v>
      </c>
      <c r="F479" s="33" t="s">
        <v>104</v>
      </c>
      <c r="G479" s="33" t="s">
        <v>1048</v>
      </c>
      <c r="H479" s="33" t="s">
        <v>1049</v>
      </c>
    </row>
    <row r="480" spans="1:8" x14ac:dyDescent="0.2">
      <c r="A480" s="40" t="s">
        <v>55</v>
      </c>
      <c r="B480" s="40" t="s">
        <v>217</v>
      </c>
      <c r="C480" s="40" t="s">
        <v>1043</v>
      </c>
      <c r="D480" s="40" t="s">
        <v>42</v>
      </c>
      <c r="E480" s="40" t="s">
        <v>1050</v>
      </c>
      <c r="F480" s="40" t="s">
        <v>103</v>
      </c>
      <c r="G480" s="40" t="s">
        <v>1051</v>
      </c>
      <c r="H480" s="33" t="s">
        <v>1052</v>
      </c>
    </row>
    <row r="481" spans="1:8" x14ac:dyDescent="0.2">
      <c r="A481" s="41"/>
      <c r="B481" s="41"/>
      <c r="C481" s="41"/>
      <c r="D481" s="41"/>
      <c r="E481" s="41"/>
      <c r="F481" s="41"/>
      <c r="G481" s="41"/>
      <c r="H481" s="33" t="s">
        <v>1053</v>
      </c>
    </row>
    <row r="482" spans="1:8" x14ac:dyDescent="0.2">
      <c r="A482" s="41"/>
      <c r="B482" s="41"/>
      <c r="C482" s="41"/>
      <c r="D482" s="41"/>
      <c r="E482" s="41"/>
      <c r="F482" s="41"/>
      <c r="G482" s="41"/>
      <c r="H482" s="33" t="s">
        <v>1054</v>
      </c>
    </row>
    <row r="483" spans="1:8" x14ac:dyDescent="0.2">
      <c r="A483" s="41"/>
      <c r="B483" s="41"/>
      <c r="C483" s="41"/>
      <c r="D483" s="41"/>
      <c r="E483" s="41"/>
      <c r="F483" s="41"/>
      <c r="G483" s="40" t="s">
        <v>1055</v>
      </c>
      <c r="H483" s="33" t="s">
        <v>1052</v>
      </c>
    </row>
    <row r="484" spans="1:8" x14ac:dyDescent="0.2">
      <c r="A484" s="41"/>
      <c r="B484" s="41"/>
      <c r="C484" s="41"/>
      <c r="D484" s="41"/>
      <c r="E484" s="41"/>
      <c r="F484" s="41"/>
      <c r="G484" s="41"/>
      <c r="H484" s="33" t="s">
        <v>1053</v>
      </c>
    </row>
    <row r="485" spans="1:8" x14ac:dyDescent="0.2">
      <c r="A485" s="41"/>
      <c r="B485" s="41"/>
      <c r="C485" s="41"/>
      <c r="D485" s="41"/>
      <c r="E485" s="41"/>
      <c r="F485" s="41"/>
      <c r="G485" s="41"/>
      <c r="H485" s="33" t="s">
        <v>1054</v>
      </c>
    </row>
    <row r="486" spans="1:8" x14ac:dyDescent="0.2">
      <c r="A486" s="33" t="s">
        <v>55</v>
      </c>
      <c r="B486" s="33" t="s">
        <v>321</v>
      </c>
      <c r="C486" s="33" t="s">
        <v>1043</v>
      </c>
      <c r="D486" s="33" t="s">
        <v>42</v>
      </c>
      <c r="E486" s="33" t="s">
        <v>1041</v>
      </c>
      <c r="F486" s="33" t="s">
        <v>104</v>
      </c>
      <c r="G486" s="33" t="s">
        <v>170</v>
      </c>
      <c r="H486" s="33" t="s">
        <v>170</v>
      </c>
    </row>
    <row r="487" spans="1:8" x14ac:dyDescent="0.2">
      <c r="A487" s="33" t="s">
        <v>55</v>
      </c>
      <c r="B487" s="33" t="s">
        <v>168</v>
      </c>
      <c r="C487" s="33" t="s">
        <v>1043</v>
      </c>
      <c r="D487" s="33" t="s">
        <v>42</v>
      </c>
      <c r="E487" s="33" t="s">
        <v>1032</v>
      </c>
      <c r="F487" s="33" t="s">
        <v>108</v>
      </c>
      <c r="G487" s="33" t="s">
        <v>1056</v>
      </c>
      <c r="H487" s="33" t="s">
        <v>1057</v>
      </c>
    </row>
    <row r="488" spans="1:8" x14ac:dyDescent="0.2">
      <c r="A488" s="33" t="s">
        <v>55</v>
      </c>
      <c r="B488" s="33" t="s">
        <v>555</v>
      </c>
      <c r="C488" s="33" t="s">
        <v>1058</v>
      </c>
      <c r="D488" s="33" t="s">
        <v>42</v>
      </c>
      <c r="E488" s="33" t="s">
        <v>1059</v>
      </c>
      <c r="F488" s="33" t="s">
        <v>104</v>
      </c>
      <c r="G488" s="33" t="s">
        <v>1060</v>
      </c>
      <c r="H488" s="33" t="s">
        <v>1061</v>
      </c>
    </row>
    <row r="489" spans="1:8" x14ac:dyDescent="0.2">
      <c r="A489" s="33" t="s">
        <v>55</v>
      </c>
      <c r="B489" s="33" t="s">
        <v>321</v>
      </c>
      <c r="C489" s="33" t="s">
        <v>1062</v>
      </c>
      <c r="D489" s="33" t="s">
        <v>42</v>
      </c>
      <c r="E489" s="33" t="s">
        <v>1041</v>
      </c>
      <c r="F489" s="33" t="s">
        <v>104</v>
      </c>
      <c r="G489" s="33" t="s">
        <v>170</v>
      </c>
      <c r="H489" s="33" t="s">
        <v>170</v>
      </c>
    </row>
    <row r="490" spans="1:8" x14ac:dyDescent="0.2">
      <c r="A490" s="33" t="s">
        <v>55</v>
      </c>
      <c r="B490" s="33" t="s">
        <v>321</v>
      </c>
      <c r="C490" s="33" t="s">
        <v>1063</v>
      </c>
      <c r="D490" s="33" t="s">
        <v>42</v>
      </c>
      <c r="E490" s="33" t="s">
        <v>1041</v>
      </c>
      <c r="F490" s="33" t="s">
        <v>104</v>
      </c>
      <c r="G490" s="33" t="s">
        <v>170</v>
      </c>
      <c r="H490" s="33" t="s">
        <v>170</v>
      </c>
    </row>
    <row r="491" spans="1:8" x14ac:dyDescent="0.2">
      <c r="A491" s="33" t="s">
        <v>55</v>
      </c>
      <c r="B491" s="33" t="s">
        <v>359</v>
      </c>
      <c r="C491" s="33" t="s">
        <v>1064</v>
      </c>
      <c r="D491" s="33" t="s">
        <v>42</v>
      </c>
      <c r="E491" s="33" t="s">
        <v>1044</v>
      </c>
      <c r="F491" s="33" t="s">
        <v>104</v>
      </c>
      <c r="G491" s="33" t="s">
        <v>170</v>
      </c>
      <c r="H491" s="33" t="s">
        <v>170</v>
      </c>
    </row>
    <row r="492" spans="1:8" x14ac:dyDescent="0.2">
      <c r="A492" s="33" t="s">
        <v>55</v>
      </c>
      <c r="B492" s="33" t="s">
        <v>181</v>
      </c>
      <c r="C492" s="33" t="s">
        <v>1064</v>
      </c>
      <c r="D492" s="33" t="s">
        <v>42</v>
      </c>
      <c r="E492" s="33" t="s">
        <v>1065</v>
      </c>
      <c r="F492" s="33" t="s">
        <v>108</v>
      </c>
      <c r="G492" s="33" t="s">
        <v>1066</v>
      </c>
      <c r="H492" s="33" t="s">
        <v>1067</v>
      </c>
    </row>
    <row r="493" spans="1:8" x14ac:dyDescent="0.2">
      <c r="A493" s="33" t="s">
        <v>55</v>
      </c>
      <c r="B493" s="33" t="s">
        <v>555</v>
      </c>
      <c r="C493" s="33" t="s">
        <v>1064</v>
      </c>
      <c r="D493" s="33" t="s">
        <v>42</v>
      </c>
      <c r="E493" s="33" t="s">
        <v>1059</v>
      </c>
      <c r="F493" s="33" t="s">
        <v>104</v>
      </c>
      <c r="G493" s="33" t="s">
        <v>1060</v>
      </c>
      <c r="H493" s="33" t="s">
        <v>1061</v>
      </c>
    </row>
    <row r="494" spans="1:8" x14ac:dyDescent="0.2">
      <c r="A494" s="33" t="s">
        <v>55</v>
      </c>
      <c r="B494" s="33" t="s">
        <v>222</v>
      </c>
      <c r="C494" s="33" t="s">
        <v>1064</v>
      </c>
      <c r="D494" s="33" t="s">
        <v>41</v>
      </c>
      <c r="E494" s="33" t="s">
        <v>1068</v>
      </c>
      <c r="F494" s="33" t="s">
        <v>104</v>
      </c>
      <c r="G494" s="33" t="s">
        <v>170</v>
      </c>
      <c r="H494" s="33" t="s">
        <v>1069</v>
      </c>
    </row>
    <row r="495" spans="1:8" x14ac:dyDescent="0.2">
      <c r="A495" s="33" t="s">
        <v>55</v>
      </c>
      <c r="B495" s="33" t="s">
        <v>980</v>
      </c>
      <c r="C495" s="33" t="s">
        <v>1064</v>
      </c>
      <c r="D495" s="33" t="s">
        <v>41</v>
      </c>
      <c r="E495" s="33" t="s">
        <v>1070</v>
      </c>
      <c r="F495" s="33" t="s">
        <v>104</v>
      </c>
      <c r="G495" s="33" t="s">
        <v>1071</v>
      </c>
      <c r="H495" s="33" t="s">
        <v>1072</v>
      </c>
    </row>
    <row r="496" spans="1:8" x14ac:dyDescent="0.2">
      <c r="A496" s="33" t="s">
        <v>55</v>
      </c>
      <c r="B496" s="33" t="s">
        <v>230</v>
      </c>
      <c r="C496" s="33" t="s">
        <v>1064</v>
      </c>
      <c r="D496" s="33" t="s">
        <v>41</v>
      </c>
      <c r="E496" s="33" t="s">
        <v>1073</v>
      </c>
      <c r="F496" s="33" t="s">
        <v>104</v>
      </c>
      <c r="G496" s="33" t="s">
        <v>1074</v>
      </c>
      <c r="H496" s="33" t="s">
        <v>1075</v>
      </c>
    </row>
    <row r="497" spans="1:8" x14ac:dyDescent="0.2">
      <c r="A497" s="33" t="s">
        <v>55</v>
      </c>
      <c r="B497" s="33" t="s">
        <v>321</v>
      </c>
      <c r="C497" s="33" t="s">
        <v>1076</v>
      </c>
      <c r="D497" s="33" t="s">
        <v>42</v>
      </c>
      <c r="E497" s="33" t="s">
        <v>1041</v>
      </c>
      <c r="F497" s="33" t="s">
        <v>104</v>
      </c>
      <c r="G497" s="33" t="s">
        <v>170</v>
      </c>
      <c r="H497" s="33" t="s">
        <v>170</v>
      </c>
    </row>
    <row r="498" spans="1:8" x14ac:dyDescent="0.2">
      <c r="A498" s="33" t="s">
        <v>55</v>
      </c>
      <c r="B498" s="33" t="s">
        <v>555</v>
      </c>
      <c r="C498" s="33" t="s">
        <v>1076</v>
      </c>
      <c r="D498" s="33" t="s">
        <v>42</v>
      </c>
      <c r="E498" s="33" t="s">
        <v>1059</v>
      </c>
      <c r="F498" s="33" t="s">
        <v>104</v>
      </c>
      <c r="G498" s="33" t="s">
        <v>1060</v>
      </c>
      <c r="H498" s="33" t="s">
        <v>1061</v>
      </c>
    </row>
    <row r="499" spans="1:8" x14ac:dyDescent="0.2">
      <c r="A499" s="33" t="s">
        <v>55</v>
      </c>
      <c r="B499" s="33" t="s">
        <v>359</v>
      </c>
      <c r="C499" s="33" t="s">
        <v>1077</v>
      </c>
      <c r="D499" s="33" t="s">
        <v>42</v>
      </c>
      <c r="E499" s="33" t="s">
        <v>1044</v>
      </c>
      <c r="F499" s="33" t="s">
        <v>104</v>
      </c>
      <c r="G499" s="33" t="s">
        <v>170</v>
      </c>
      <c r="H499" s="33" t="s">
        <v>1078</v>
      </c>
    </row>
    <row r="500" spans="1:8" x14ac:dyDescent="0.2">
      <c r="A500" s="33" t="s">
        <v>55</v>
      </c>
      <c r="B500" s="33" t="s">
        <v>321</v>
      </c>
      <c r="C500" s="33" t="s">
        <v>1077</v>
      </c>
      <c r="D500" s="33" t="s">
        <v>42</v>
      </c>
      <c r="E500" s="33" t="s">
        <v>1041</v>
      </c>
      <c r="F500" s="33" t="s">
        <v>104</v>
      </c>
      <c r="G500" s="33" t="s">
        <v>170</v>
      </c>
      <c r="H500" s="33" t="s">
        <v>170</v>
      </c>
    </row>
    <row r="501" spans="1:8" x14ac:dyDescent="0.2">
      <c r="A501" s="33" t="s">
        <v>55</v>
      </c>
      <c r="B501" s="33" t="s">
        <v>359</v>
      </c>
      <c r="C501" s="33" t="s">
        <v>1079</v>
      </c>
      <c r="D501" s="33" t="s">
        <v>42</v>
      </c>
      <c r="E501" s="33" t="s">
        <v>1044</v>
      </c>
      <c r="F501" s="33" t="s">
        <v>104</v>
      </c>
      <c r="G501" s="33" t="s">
        <v>170</v>
      </c>
      <c r="H501" s="33" t="s">
        <v>170</v>
      </c>
    </row>
    <row r="502" spans="1:8" x14ac:dyDescent="0.2">
      <c r="A502" s="33" t="s">
        <v>55</v>
      </c>
      <c r="B502" s="33" t="s">
        <v>321</v>
      </c>
      <c r="C502" s="33" t="s">
        <v>1079</v>
      </c>
      <c r="D502" s="33" t="s">
        <v>42</v>
      </c>
      <c r="E502" s="33" t="s">
        <v>1041</v>
      </c>
      <c r="F502" s="33" t="s">
        <v>104</v>
      </c>
      <c r="G502" s="33" t="s">
        <v>170</v>
      </c>
      <c r="H502" s="33" t="s">
        <v>170</v>
      </c>
    </row>
    <row r="503" spans="1:8" x14ac:dyDescent="0.2">
      <c r="A503" s="33" t="s">
        <v>55</v>
      </c>
      <c r="B503" s="33" t="s">
        <v>209</v>
      </c>
      <c r="C503" s="33" t="s">
        <v>1080</v>
      </c>
      <c r="D503" s="33" t="s">
        <v>41</v>
      </c>
      <c r="E503" s="33" t="s">
        <v>1081</v>
      </c>
      <c r="F503" s="33" t="s">
        <v>104</v>
      </c>
      <c r="G503" s="33" t="s">
        <v>170</v>
      </c>
      <c r="H503" s="33" t="s">
        <v>170</v>
      </c>
    </row>
    <row r="504" spans="1:8" x14ac:dyDescent="0.2">
      <c r="A504" s="33" t="s">
        <v>55</v>
      </c>
      <c r="B504" s="33" t="s">
        <v>321</v>
      </c>
      <c r="C504" s="33" t="s">
        <v>1080</v>
      </c>
      <c r="D504" s="33" t="s">
        <v>42</v>
      </c>
      <c r="E504" s="33" t="s">
        <v>1041</v>
      </c>
      <c r="F504" s="33" t="s">
        <v>104</v>
      </c>
      <c r="G504" s="33" t="s">
        <v>170</v>
      </c>
      <c r="H504" s="33" t="s">
        <v>170</v>
      </c>
    </row>
    <row r="505" spans="1:8" x14ac:dyDescent="0.2">
      <c r="A505" s="33" t="s">
        <v>55</v>
      </c>
      <c r="B505" s="33" t="s">
        <v>359</v>
      </c>
      <c r="C505" s="33" t="s">
        <v>1082</v>
      </c>
      <c r="D505" s="33" t="s">
        <v>42</v>
      </c>
      <c r="E505" s="33" t="s">
        <v>1044</v>
      </c>
      <c r="F505" s="33" t="s">
        <v>104</v>
      </c>
      <c r="G505" s="33" t="s">
        <v>170</v>
      </c>
      <c r="H505" s="33" t="s">
        <v>170</v>
      </c>
    </row>
    <row r="506" spans="1:8" x14ac:dyDescent="0.2">
      <c r="A506" s="33" t="s">
        <v>55</v>
      </c>
      <c r="B506" s="33" t="s">
        <v>321</v>
      </c>
      <c r="C506" s="33" t="s">
        <v>1082</v>
      </c>
      <c r="D506" s="33" t="s">
        <v>42</v>
      </c>
      <c r="E506" s="33" t="s">
        <v>1041</v>
      </c>
      <c r="F506" s="33" t="s">
        <v>104</v>
      </c>
      <c r="G506" s="33" t="s">
        <v>170</v>
      </c>
      <c r="H506" s="33" t="s">
        <v>170</v>
      </c>
    </row>
    <row r="507" spans="1:8" x14ac:dyDescent="0.2">
      <c r="A507" s="33" t="s">
        <v>55</v>
      </c>
      <c r="B507" s="33" t="s">
        <v>555</v>
      </c>
      <c r="C507" s="33" t="s">
        <v>1082</v>
      </c>
      <c r="D507" s="33" t="s">
        <v>42</v>
      </c>
      <c r="E507" s="33" t="s">
        <v>1059</v>
      </c>
      <c r="F507" s="33" t="s">
        <v>104</v>
      </c>
      <c r="G507" s="33" t="s">
        <v>1060</v>
      </c>
      <c r="H507" s="33" t="s">
        <v>1061</v>
      </c>
    </row>
    <row r="508" spans="1:8" x14ac:dyDescent="0.2">
      <c r="A508" s="33" t="s">
        <v>55</v>
      </c>
      <c r="B508" s="33" t="s">
        <v>321</v>
      </c>
      <c r="C508" s="33" t="s">
        <v>1083</v>
      </c>
      <c r="D508" s="33" t="s">
        <v>42</v>
      </c>
      <c r="E508" s="33" t="s">
        <v>1041</v>
      </c>
      <c r="F508" s="33" t="s">
        <v>104</v>
      </c>
      <c r="G508" s="33" t="s">
        <v>170</v>
      </c>
      <c r="H508" s="33" t="s">
        <v>170</v>
      </c>
    </row>
    <row r="509" spans="1:8" x14ac:dyDescent="0.2">
      <c r="A509" s="33" t="s">
        <v>55</v>
      </c>
      <c r="B509" s="33" t="s">
        <v>321</v>
      </c>
      <c r="C509" s="33" t="s">
        <v>1084</v>
      </c>
      <c r="D509" s="33" t="s">
        <v>42</v>
      </c>
      <c r="E509" s="33" t="s">
        <v>1041</v>
      </c>
      <c r="F509" s="33" t="s">
        <v>104</v>
      </c>
      <c r="G509" s="33" t="s">
        <v>170</v>
      </c>
      <c r="H509" s="33" t="s">
        <v>170</v>
      </c>
    </row>
    <row r="510" spans="1:8" x14ac:dyDescent="0.2">
      <c r="A510" s="33" t="s">
        <v>55</v>
      </c>
      <c r="B510" s="33" t="s">
        <v>359</v>
      </c>
      <c r="C510" s="33" t="s">
        <v>1085</v>
      </c>
      <c r="D510" s="33" t="s">
        <v>42</v>
      </c>
      <c r="E510" s="33" t="s">
        <v>1044</v>
      </c>
      <c r="F510" s="33" t="s">
        <v>103</v>
      </c>
      <c r="G510" s="33" t="s">
        <v>170</v>
      </c>
      <c r="H510" s="33" t="s">
        <v>1086</v>
      </c>
    </row>
    <row r="511" spans="1:8" x14ac:dyDescent="0.2">
      <c r="A511" s="33" t="s">
        <v>55</v>
      </c>
      <c r="B511" s="33" t="s">
        <v>375</v>
      </c>
      <c r="C511" s="33" t="s">
        <v>1085</v>
      </c>
      <c r="D511" s="33" t="s">
        <v>42</v>
      </c>
      <c r="E511" s="33" t="s">
        <v>1087</v>
      </c>
      <c r="F511" s="33" t="s">
        <v>103</v>
      </c>
      <c r="G511" s="33" t="s">
        <v>170</v>
      </c>
      <c r="H511" s="33" t="s">
        <v>1088</v>
      </c>
    </row>
    <row r="512" spans="1:8" x14ac:dyDescent="0.2">
      <c r="A512" s="33" t="s">
        <v>55</v>
      </c>
      <c r="B512" s="33" t="s">
        <v>321</v>
      </c>
      <c r="C512" s="33" t="s">
        <v>1085</v>
      </c>
      <c r="D512" s="33" t="s">
        <v>42</v>
      </c>
      <c r="E512" s="33" t="s">
        <v>1041</v>
      </c>
      <c r="F512" s="33" t="s">
        <v>104</v>
      </c>
      <c r="G512" s="33" t="s">
        <v>170</v>
      </c>
      <c r="H512" s="33" t="s">
        <v>170</v>
      </c>
    </row>
    <row r="513" spans="1:8" x14ac:dyDescent="0.2">
      <c r="A513" s="40" t="s">
        <v>55</v>
      </c>
      <c r="B513" s="40" t="s">
        <v>1089</v>
      </c>
      <c r="C513" s="40" t="s">
        <v>1090</v>
      </c>
      <c r="D513" s="40" t="s">
        <v>41</v>
      </c>
      <c r="E513" s="40" t="s">
        <v>1091</v>
      </c>
      <c r="F513" s="40" t="s">
        <v>103</v>
      </c>
      <c r="G513" s="40" t="s">
        <v>1092</v>
      </c>
      <c r="H513" s="33" t="s">
        <v>1093</v>
      </c>
    </row>
    <row r="514" spans="1:8" x14ac:dyDescent="0.2">
      <c r="A514" s="41"/>
      <c r="B514" s="41"/>
      <c r="C514" s="41"/>
      <c r="D514" s="41"/>
      <c r="E514" s="41"/>
      <c r="F514" s="41"/>
      <c r="G514" s="41"/>
      <c r="H514" s="33" t="s">
        <v>1094</v>
      </c>
    </row>
    <row r="515" spans="1:8" x14ac:dyDescent="0.2">
      <c r="A515" s="41"/>
      <c r="B515" s="41"/>
      <c r="C515" s="41"/>
      <c r="D515" s="41"/>
      <c r="E515" s="41"/>
      <c r="F515" s="41"/>
      <c r="G515" s="40" t="s">
        <v>1095</v>
      </c>
      <c r="H515" s="33" t="s">
        <v>1093</v>
      </c>
    </row>
    <row r="516" spans="1:8" x14ac:dyDescent="0.2">
      <c r="A516" s="41"/>
      <c r="B516" s="41"/>
      <c r="C516" s="41"/>
      <c r="D516" s="41"/>
      <c r="E516" s="41"/>
      <c r="F516" s="41"/>
      <c r="G516" s="41"/>
      <c r="H516" s="33" t="s">
        <v>1094</v>
      </c>
    </row>
    <row r="517" spans="1:8" x14ac:dyDescent="0.2">
      <c r="A517" s="40" t="s">
        <v>55</v>
      </c>
      <c r="B517" s="40" t="s">
        <v>196</v>
      </c>
      <c r="C517" s="40" t="s">
        <v>1090</v>
      </c>
      <c r="D517" s="40" t="s">
        <v>41</v>
      </c>
      <c r="E517" s="40" t="s">
        <v>1096</v>
      </c>
      <c r="F517" s="40" t="s">
        <v>103</v>
      </c>
      <c r="G517" s="40" t="s">
        <v>1097</v>
      </c>
      <c r="H517" s="33" t="s">
        <v>1098</v>
      </c>
    </row>
    <row r="518" spans="1:8" x14ac:dyDescent="0.2">
      <c r="A518" s="41"/>
      <c r="B518" s="41"/>
      <c r="C518" s="41"/>
      <c r="D518" s="41"/>
      <c r="E518" s="41"/>
      <c r="F518" s="41"/>
      <c r="G518" s="41"/>
      <c r="H518" s="33" t="s">
        <v>1099</v>
      </c>
    </row>
    <row r="519" spans="1:8" x14ac:dyDescent="0.2">
      <c r="A519" s="33" t="s">
        <v>55</v>
      </c>
      <c r="B519" s="33" t="s">
        <v>555</v>
      </c>
      <c r="C519" s="33" t="s">
        <v>1090</v>
      </c>
      <c r="D519" s="33" t="s">
        <v>42</v>
      </c>
      <c r="E519" s="33" t="s">
        <v>1100</v>
      </c>
      <c r="F519" s="33" t="s">
        <v>104</v>
      </c>
      <c r="G519" s="33" t="s">
        <v>1060</v>
      </c>
      <c r="H519" s="33" t="s">
        <v>1061</v>
      </c>
    </row>
    <row r="520" spans="1:8" x14ac:dyDescent="0.2">
      <c r="A520" s="33" t="s">
        <v>55</v>
      </c>
      <c r="B520" s="33" t="s">
        <v>479</v>
      </c>
      <c r="C520" s="33" t="s">
        <v>1101</v>
      </c>
      <c r="D520" s="33" t="s">
        <v>42</v>
      </c>
      <c r="E520" s="33" t="s">
        <v>1102</v>
      </c>
      <c r="F520" s="33" t="s">
        <v>104</v>
      </c>
      <c r="G520" s="33" t="s">
        <v>170</v>
      </c>
      <c r="H520" s="33" t="s">
        <v>170</v>
      </c>
    </row>
    <row r="521" spans="1:8" x14ac:dyDescent="0.2">
      <c r="A521" s="33" t="s">
        <v>55</v>
      </c>
      <c r="B521" s="33" t="s">
        <v>321</v>
      </c>
      <c r="C521" s="33" t="s">
        <v>1103</v>
      </c>
      <c r="D521" s="33" t="s">
        <v>42</v>
      </c>
      <c r="E521" s="33" t="s">
        <v>1041</v>
      </c>
      <c r="F521" s="33" t="s">
        <v>104</v>
      </c>
      <c r="G521" s="33" t="s">
        <v>170</v>
      </c>
      <c r="H521" s="33" t="s">
        <v>170</v>
      </c>
    </row>
    <row r="522" spans="1:8" x14ac:dyDescent="0.2">
      <c r="A522" s="33" t="s">
        <v>55</v>
      </c>
      <c r="B522" s="33" t="s">
        <v>359</v>
      </c>
      <c r="C522" s="33" t="s">
        <v>1104</v>
      </c>
      <c r="D522" s="33" t="s">
        <v>42</v>
      </c>
      <c r="E522" s="33" t="s">
        <v>1044</v>
      </c>
      <c r="F522" s="33" t="s">
        <v>104</v>
      </c>
      <c r="G522" s="33" t="s">
        <v>170</v>
      </c>
      <c r="H522" s="33" t="s">
        <v>170</v>
      </c>
    </row>
    <row r="523" spans="1:8" x14ac:dyDescent="0.2">
      <c r="A523" s="33" t="s">
        <v>55</v>
      </c>
      <c r="B523" s="33" t="s">
        <v>555</v>
      </c>
      <c r="C523" s="33" t="s">
        <v>1104</v>
      </c>
      <c r="D523" s="33" t="s">
        <v>42</v>
      </c>
      <c r="E523" s="33" t="s">
        <v>1059</v>
      </c>
      <c r="F523" s="33" t="s">
        <v>104</v>
      </c>
      <c r="G523" s="33" t="s">
        <v>1060</v>
      </c>
      <c r="H523" s="33" t="s">
        <v>1061</v>
      </c>
    </row>
    <row r="524" spans="1:8" x14ac:dyDescent="0.2">
      <c r="A524" s="33" t="s">
        <v>55</v>
      </c>
      <c r="B524" s="33" t="s">
        <v>321</v>
      </c>
      <c r="C524" s="33" t="s">
        <v>1105</v>
      </c>
      <c r="D524" s="33" t="s">
        <v>42</v>
      </c>
      <c r="E524" s="33" t="s">
        <v>1041</v>
      </c>
      <c r="F524" s="33" t="s">
        <v>104</v>
      </c>
      <c r="G524" s="33" t="s">
        <v>170</v>
      </c>
      <c r="H524" s="33" t="s">
        <v>170</v>
      </c>
    </row>
    <row r="525" spans="1:8" x14ac:dyDescent="0.2">
      <c r="A525" s="33" t="s">
        <v>55</v>
      </c>
      <c r="B525" s="33" t="s">
        <v>168</v>
      </c>
      <c r="C525" s="33" t="s">
        <v>1105</v>
      </c>
      <c r="D525" s="33" t="s">
        <v>42</v>
      </c>
      <c r="E525" s="33" t="s">
        <v>1032</v>
      </c>
      <c r="F525" s="33" t="s">
        <v>103</v>
      </c>
      <c r="G525" s="33" t="s">
        <v>1106</v>
      </c>
      <c r="H525" s="33" t="s">
        <v>1107</v>
      </c>
    </row>
    <row r="526" spans="1:8" x14ac:dyDescent="0.2">
      <c r="A526" s="33" t="s">
        <v>55</v>
      </c>
      <c r="B526" s="33" t="s">
        <v>424</v>
      </c>
      <c r="C526" s="33" t="s">
        <v>1108</v>
      </c>
      <c r="D526" s="33" t="s">
        <v>42</v>
      </c>
      <c r="E526" s="33" t="s">
        <v>1109</v>
      </c>
      <c r="F526" s="33" t="s">
        <v>104</v>
      </c>
      <c r="G526" s="33" t="s">
        <v>170</v>
      </c>
      <c r="H526" s="33" t="s">
        <v>170</v>
      </c>
    </row>
    <row r="527" spans="1:8" x14ac:dyDescent="0.2">
      <c r="A527" s="33" t="s">
        <v>55</v>
      </c>
      <c r="B527" s="33" t="s">
        <v>321</v>
      </c>
      <c r="C527" s="33" t="s">
        <v>1110</v>
      </c>
      <c r="D527" s="33" t="s">
        <v>42</v>
      </c>
      <c r="E527" s="33" t="s">
        <v>1041</v>
      </c>
      <c r="F527" s="33" t="s">
        <v>104</v>
      </c>
      <c r="G527" s="33" t="s">
        <v>170</v>
      </c>
      <c r="H527" s="33" t="s">
        <v>170</v>
      </c>
    </row>
    <row r="528" spans="1:8" x14ac:dyDescent="0.2">
      <c r="A528" s="33" t="s">
        <v>55</v>
      </c>
      <c r="B528" s="33" t="s">
        <v>555</v>
      </c>
      <c r="C528" s="33" t="s">
        <v>1110</v>
      </c>
      <c r="D528" s="33" t="s">
        <v>42</v>
      </c>
      <c r="E528" s="33" t="s">
        <v>1059</v>
      </c>
      <c r="F528" s="33" t="s">
        <v>104</v>
      </c>
      <c r="G528" s="33" t="s">
        <v>1060</v>
      </c>
      <c r="H528" s="33" t="s">
        <v>1061</v>
      </c>
    </row>
    <row r="529" spans="1:8" x14ac:dyDescent="0.2">
      <c r="A529" s="33" t="s">
        <v>55</v>
      </c>
      <c r="B529" s="33" t="s">
        <v>209</v>
      </c>
      <c r="C529" s="33" t="s">
        <v>1111</v>
      </c>
      <c r="D529" s="33" t="s">
        <v>41</v>
      </c>
      <c r="E529" s="33" t="s">
        <v>1081</v>
      </c>
      <c r="F529" s="33" t="s">
        <v>104</v>
      </c>
      <c r="G529" s="33" t="s">
        <v>170</v>
      </c>
      <c r="H529" s="33" t="s">
        <v>170</v>
      </c>
    </row>
    <row r="530" spans="1:8" x14ac:dyDescent="0.2">
      <c r="A530" s="33" t="s">
        <v>55</v>
      </c>
      <c r="B530" s="33" t="s">
        <v>321</v>
      </c>
      <c r="C530" s="33" t="s">
        <v>1111</v>
      </c>
      <c r="D530" s="33" t="s">
        <v>42</v>
      </c>
      <c r="E530" s="33" t="s">
        <v>1041</v>
      </c>
      <c r="F530" s="33" t="s">
        <v>104</v>
      </c>
      <c r="G530" s="33" t="s">
        <v>170</v>
      </c>
      <c r="H530" s="33" t="s">
        <v>170</v>
      </c>
    </row>
    <row r="531" spans="1:8" x14ac:dyDescent="0.2">
      <c r="A531" s="33" t="s">
        <v>55</v>
      </c>
      <c r="B531" s="33" t="s">
        <v>321</v>
      </c>
      <c r="C531" s="33" t="s">
        <v>1112</v>
      </c>
      <c r="D531" s="33" t="s">
        <v>42</v>
      </c>
      <c r="E531" s="33" t="s">
        <v>1041</v>
      </c>
      <c r="F531" s="33" t="s">
        <v>104</v>
      </c>
      <c r="G531" s="33" t="s">
        <v>170</v>
      </c>
      <c r="H531" s="33" t="s">
        <v>170</v>
      </c>
    </row>
    <row r="532" spans="1:8" x14ac:dyDescent="0.2">
      <c r="A532" s="33" t="s">
        <v>55</v>
      </c>
      <c r="B532" s="33" t="s">
        <v>555</v>
      </c>
      <c r="C532" s="33" t="s">
        <v>1113</v>
      </c>
      <c r="D532" s="33" t="s">
        <v>42</v>
      </c>
      <c r="E532" s="33" t="s">
        <v>1114</v>
      </c>
      <c r="F532" s="33" t="s">
        <v>104</v>
      </c>
      <c r="G532" s="33" t="s">
        <v>1060</v>
      </c>
      <c r="H532" s="33" t="s">
        <v>1061</v>
      </c>
    </row>
    <row r="533" spans="1:8" x14ac:dyDescent="0.2">
      <c r="A533" s="33" t="s">
        <v>55</v>
      </c>
      <c r="B533" s="33" t="s">
        <v>424</v>
      </c>
      <c r="C533" s="33" t="s">
        <v>1115</v>
      </c>
      <c r="D533" s="33" t="s">
        <v>42</v>
      </c>
      <c r="E533" s="33" t="s">
        <v>1116</v>
      </c>
      <c r="F533" s="33" t="s">
        <v>104</v>
      </c>
      <c r="G533" s="33" t="s">
        <v>170</v>
      </c>
      <c r="H533" s="33" t="s">
        <v>170</v>
      </c>
    </row>
    <row r="534" spans="1:8" x14ac:dyDescent="0.2">
      <c r="A534" s="33" t="s">
        <v>55</v>
      </c>
      <c r="B534" s="33" t="s">
        <v>321</v>
      </c>
      <c r="C534" s="33" t="s">
        <v>1115</v>
      </c>
      <c r="D534" s="33" t="s">
        <v>42</v>
      </c>
      <c r="E534" s="33" t="s">
        <v>1041</v>
      </c>
      <c r="F534" s="33" t="s">
        <v>104</v>
      </c>
      <c r="G534" s="33" t="s">
        <v>170</v>
      </c>
      <c r="H534" s="33" t="s">
        <v>170</v>
      </c>
    </row>
    <row r="535" spans="1:8" x14ac:dyDescent="0.2">
      <c r="A535" s="33" t="s">
        <v>55</v>
      </c>
      <c r="B535" s="33" t="s">
        <v>372</v>
      </c>
      <c r="C535" s="33" t="s">
        <v>1117</v>
      </c>
      <c r="D535" s="33" t="s">
        <v>42</v>
      </c>
      <c r="E535" s="33" t="s">
        <v>1118</v>
      </c>
      <c r="F535" s="33" t="s">
        <v>104</v>
      </c>
      <c r="G535" s="33" t="s">
        <v>170</v>
      </c>
      <c r="H535" s="33" t="s">
        <v>170</v>
      </c>
    </row>
    <row r="536" spans="1:8" x14ac:dyDescent="0.2">
      <c r="A536" s="33" t="s">
        <v>55</v>
      </c>
      <c r="B536" s="33" t="s">
        <v>321</v>
      </c>
      <c r="C536" s="33" t="s">
        <v>1119</v>
      </c>
      <c r="D536" s="33" t="s">
        <v>42</v>
      </c>
      <c r="E536" s="33" t="s">
        <v>1041</v>
      </c>
      <c r="F536" s="33" t="s">
        <v>104</v>
      </c>
      <c r="G536" s="33" t="s">
        <v>170</v>
      </c>
      <c r="H536" s="33" t="s">
        <v>170</v>
      </c>
    </row>
    <row r="537" spans="1:8" x14ac:dyDescent="0.2">
      <c r="A537" s="33" t="s">
        <v>55</v>
      </c>
      <c r="B537" s="33" t="s">
        <v>321</v>
      </c>
      <c r="C537" s="33" t="s">
        <v>1120</v>
      </c>
      <c r="D537" s="33" t="s">
        <v>41</v>
      </c>
      <c r="E537" s="33" t="s">
        <v>1121</v>
      </c>
      <c r="F537" s="33" t="s">
        <v>104</v>
      </c>
      <c r="G537" s="33" t="s">
        <v>1122</v>
      </c>
      <c r="H537" s="33" t="s">
        <v>1123</v>
      </c>
    </row>
    <row r="538" spans="1:8" x14ac:dyDescent="0.2">
      <c r="A538" s="33" t="s">
        <v>55</v>
      </c>
      <c r="B538" s="33" t="s">
        <v>321</v>
      </c>
      <c r="C538" s="33" t="s">
        <v>1120</v>
      </c>
      <c r="D538" s="33" t="s">
        <v>42</v>
      </c>
      <c r="E538" s="33" t="s">
        <v>1041</v>
      </c>
      <c r="F538" s="33" t="s">
        <v>104</v>
      </c>
      <c r="G538" s="33" t="s">
        <v>170</v>
      </c>
      <c r="H538" s="33" t="s">
        <v>170</v>
      </c>
    </row>
    <row r="539" spans="1:8" x14ac:dyDescent="0.2">
      <c r="A539" s="33" t="s">
        <v>55</v>
      </c>
      <c r="B539" s="33" t="s">
        <v>555</v>
      </c>
      <c r="C539" s="33" t="s">
        <v>1120</v>
      </c>
      <c r="D539" s="33" t="s">
        <v>42</v>
      </c>
      <c r="E539" s="33" t="s">
        <v>1124</v>
      </c>
      <c r="F539" s="33" t="s">
        <v>104</v>
      </c>
      <c r="G539" s="33" t="s">
        <v>1060</v>
      </c>
      <c r="H539" s="33" t="s">
        <v>1061</v>
      </c>
    </row>
    <row r="540" spans="1:8" x14ac:dyDescent="0.2">
      <c r="A540" s="33" t="s">
        <v>55</v>
      </c>
      <c r="B540" s="33" t="s">
        <v>359</v>
      </c>
      <c r="C540" s="33" t="s">
        <v>1125</v>
      </c>
      <c r="D540" s="33" t="s">
        <v>42</v>
      </c>
      <c r="E540" s="33" t="s">
        <v>1044</v>
      </c>
      <c r="F540" s="33" t="s">
        <v>104</v>
      </c>
      <c r="G540" s="33" t="s">
        <v>170</v>
      </c>
      <c r="H540" s="33" t="s">
        <v>170</v>
      </c>
    </row>
    <row r="541" spans="1:8" x14ac:dyDescent="0.2">
      <c r="A541" s="33" t="s">
        <v>55</v>
      </c>
      <c r="B541" s="33" t="s">
        <v>321</v>
      </c>
      <c r="C541" s="33" t="s">
        <v>1125</v>
      </c>
      <c r="D541" s="33" t="s">
        <v>42</v>
      </c>
      <c r="E541" s="33" t="s">
        <v>1041</v>
      </c>
      <c r="F541" s="33" t="s">
        <v>104</v>
      </c>
      <c r="G541" s="33" t="s">
        <v>170</v>
      </c>
      <c r="H541" s="33" t="s">
        <v>170</v>
      </c>
    </row>
    <row r="542" spans="1:8" x14ac:dyDescent="0.2">
      <c r="A542" s="33" t="s">
        <v>55</v>
      </c>
      <c r="B542" s="33" t="s">
        <v>467</v>
      </c>
      <c r="C542" s="33" t="s">
        <v>1125</v>
      </c>
      <c r="D542" s="33" t="s">
        <v>41</v>
      </c>
      <c r="E542" s="33" t="s">
        <v>1126</v>
      </c>
      <c r="F542" s="33" t="s">
        <v>104</v>
      </c>
      <c r="G542" s="33" t="s">
        <v>1127</v>
      </c>
      <c r="H542" s="33" t="s">
        <v>1128</v>
      </c>
    </row>
    <row r="543" spans="1:8" x14ac:dyDescent="0.2">
      <c r="A543" s="33" t="s">
        <v>55</v>
      </c>
      <c r="B543" s="33" t="s">
        <v>181</v>
      </c>
      <c r="C543" s="33" t="s">
        <v>1125</v>
      </c>
      <c r="D543" s="33" t="s">
        <v>42</v>
      </c>
      <c r="E543" s="33" t="s">
        <v>1032</v>
      </c>
      <c r="F543" s="33" t="s">
        <v>104</v>
      </c>
      <c r="G543" s="33" t="s">
        <v>1129</v>
      </c>
      <c r="H543" s="33" t="s">
        <v>1130</v>
      </c>
    </row>
    <row r="544" spans="1:8" x14ac:dyDescent="0.2">
      <c r="A544" s="33" t="s">
        <v>55</v>
      </c>
      <c r="B544" s="33" t="s">
        <v>209</v>
      </c>
      <c r="C544" s="33" t="s">
        <v>1131</v>
      </c>
      <c r="D544" s="33" t="s">
        <v>42</v>
      </c>
      <c r="E544" s="33" t="s">
        <v>1132</v>
      </c>
      <c r="F544" s="33" t="s">
        <v>104</v>
      </c>
      <c r="G544" s="33" t="s">
        <v>170</v>
      </c>
      <c r="H544" s="33" t="s">
        <v>170</v>
      </c>
    </row>
    <row r="545" spans="1:8" x14ac:dyDescent="0.2">
      <c r="A545" s="40" t="s">
        <v>55</v>
      </c>
      <c r="B545" s="40" t="s">
        <v>343</v>
      </c>
      <c r="C545" s="40" t="s">
        <v>1131</v>
      </c>
      <c r="D545" s="40" t="s">
        <v>42</v>
      </c>
      <c r="E545" s="40" t="s">
        <v>1133</v>
      </c>
      <c r="F545" s="40" t="s">
        <v>103</v>
      </c>
      <c r="G545" s="33" t="s">
        <v>1134</v>
      </c>
      <c r="H545" s="33" t="s">
        <v>1135</v>
      </c>
    </row>
    <row r="546" spans="1:8" x14ac:dyDescent="0.2">
      <c r="A546" s="41"/>
      <c r="B546" s="41"/>
      <c r="C546" s="41"/>
      <c r="D546" s="41"/>
      <c r="E546" s="41"/>
      <c r="F546" s="41"/>
      <c r="G546" s="33" t="s">
        <v>1136</v>
      </c>
      <c r="H546" s="33" t="s">
        <v>1135</v>
      </c>
    </row>
    <row r="547" spans="1:8" x14ac:dyDescent="0.2">
      <c r="A547" s="33" t="s">
        <v>55</v>
      </c>
      <c r="B547" s="33" t="s">
        <v>321</v>
      </c>
      <c r="C547" s="33" t="s">
        <v>1131</v>
      </c>
      <c r="D547" s="33" t="s">
        <v>42</v>
      </c>
      <c r="E547" s="33" t="s">
        <v>1041</v>
      </c>
      <c r="F547" s="33" t="s">
        <v>104</v>
      </c>
      <c r="G547" s="33" t="s">
        <v>170</v>
      </c>
      <c r="H547" s="33" t="s">
        <v>170</v>
      </c>
    </row>
    <row r="548" spans="1:8" x14ac:dyDescent="0.2">
      <c r="A548" s="33" t="s">
        <v>61</v>
      </c>
      <c r="B548" s="33" t="s">
        <v>460</v>
      </c>
      <c r="C548" s="33" t="s">
        <v>102</v>
      </c>
      <c r="D548" s="33" t="s">
        <v>42</v>
      </c>
      <c r="E548" s="33" t="s">
        <v>1137</v>
      </c>
      <c r="F548" s="33" t="s">
        <v>105</v>
      </c>
      <c r="G548" s="33" t="s">
        <v>170</v>
      </c>
      <c r="H548" s="33" t="s">
        <v>170</v>
      </c>
    </row>
    <row r="549" spans="1:8" x14ac:dyDescent="0.2">
      <c r="A549" s="33" t="s">
        <v>61</v>
      </c>
      <c r="B549" s="33" t="s">
        <v>321</v>
      </c>
      <c r="C549" s="33" t="s">
        <v>102</v>
      </c>
      <c r="D549" s="33" t="s">
        <v>42</v>
      </c>
      <c r="E549" s="33" t="s">
        <v>1138</v>
      </c>
      <c r="F549" s="33" t="s">
        <v>105</v>
      </c>
      <c r="G549" s="33" t="s">
        <v>170</v>
      </c>
      <c r="H549" s="33" t="s">
        <v>1139</v>
      </c>
    </row>
    <row r="550" spans="1:8" x14ac:dyDescent="0.2">
      <c r="A550" s="33" t="s">
        <v>61</v>
      </c>
      <c r="B550" s="33" t="s">
        <v>176</v>
      </c>
      <c r="C550" s="33" t="s">
        <v>1140</v>
      </c>
      <c r="D550" s="33" t="s">
        <v>42</v>
      </c>
      <c r="E550" s="33" t="s">
        <v>1141</v>
      </c>
      <c r="F550" s="33" t="s">
        <v>108</v>
      </c>
      <c r="G550" s="33" t="s">
        <v>170</v>
      </c>
      <c r="H550" s="33" t="s">
        <v>1142</v>
      </c>
    </row>
    <row r="551" spans="1:8" x14ac:dyDescent="0.2">
      <c r="A551" s="33" t="s">
        <v>61</v>
      </c>
      <c r="B551" s="33" t="s">
        <v>406</v>
      </c>
      <c r="C551" s="33" t="s">
        <v>1140</v>
      </c>
      <c r="D551" s="33" t="s">
        <v>42</v>
      </c>
      <c r="E551" s="33" t="s">
        <v>143</v>
      </c>
      <c r="F551" s="33" t="s">
        <v>105</v>
      </c>
      <c r="G551" s="33" t="s">
        <v>170</v>
      </c>
      <c r="H551" s="33" t="s">
        <v>1143</v>
      </c>
    </row>
    <row r="552" spans="1:8" x14ac:dyDescent="0.2">
      <c r="A552" s="33" t="s">
        <v>61</v>
      </c>
      <c r="B552" s="33" t="s">
        <v>489</v>
      </c>
      <c r="C552" s="33" t="s">
        <v>1140</v>
      </c>
      <c r="D552" s="33" t="s">
        <v>41</v>
      </c>
      <c r="E552" s="33" t="s">
        <v>1144</v>
      </c>
      <c r="F552" s="33" t="s">
        <v>108</v>
      </c>
      <c r="G552" s="33" t="s">
        <v>170</v>
      </c>
      <c r="H552" s="33" t="s">
        <v>1145</v>
      </c>
    </row>
    <row r="553" spans="1:8" x14ac:dyDescent="0.2">
      <c r="A553" s="33" t="s">
        <v>61</v>
      </c>
      <c r="B553" s="33" t="s">
        <v>406</v>
      </c>
      <c r="C553" s="33" t="s">
        <v>1140</v>
      </c>
      <c r="D553" s="33" t="s">
        <v>42</v>
      </c>
      <c r="E553" s="33" t="s">
        <v>143</v>
      </c>
      <c r="F553" s="33" t="s">
        <v>103</v>
      </c>
      <c r="G553" s="33" t="s">
        <v>170</v>
      </c>
      <c r="H553" s="33" t="s">
        <v>1146</v>
      </c>
    </row>
    <row r="554" spans="1:8" x14ac:dyDescent="0.2">
      <c r="A554" s="33" t="s">
        <v>61</v>
      </c>
      <c r="B554" s="33" t="s">
        <v>470</v>
      </c>
      <c r="C554" s="33" t="s">
        <v>1147</v>
      </c>
      <c r="D554" s="33" t="s">
        <v>41</v>
      </c>
      <c r="E554" s="33" t="s">
        <v>1148</v>
      </c>
      <c r="F554" s="33" t="s">
        <v>104</v>
      </c>
      <c r="G554" s="33" t="s">
        <v>170</v>
      </c>
      <c r="H554" s="33" t="s">
        <v>1149</v>
      </c>
    </row>
    <row r="555" spans="1:8" x14ac:dyDescent="0.2">
      <c r="A555" s="33" t="s">
        <v>61</v>
      </c>
      <c r="B555" s="33" t="s">
        <v>470</v>
      </c>
      <c r="C555" s="33" t="s">
        <v>1147</v>
      </c>
      <c r="D555" s="33" t="s">
        <v>42</v>
      </c>
      <c r="E555" s="33" t="s">
        <v>1150</v>
      </c>
      <c r="F555" s="33" t="s">
        <v>104</v>
      </c>
      <c r="G555" s="33" t="s">
        <v>170</v>
      </c>
      <c r="H555" s="33" t="s">
        <v>1151</v>
      </c>
    </row>
    <row r="556" spans="1:8" x14ac:dyDescent="0.2">
      <c r="A556" s="33" t="s">
        <v>61</v>
      </c>
      <c r="B556" s="33" t="s">
        <v>176</v>
      </c>
      <c r="C556" s="33" t="s">
        <v>1152</v>
      </c>
      <c r="D556" s="33" t="s">
        <v>42</v>
      </c>
      <c r="E556" s="33" t="s">
        <v>1141</v>
      </c>
      <c r="F556" s="33" t="s">
        <v>108</v>
      </c>
      <c r="G556" s="33" t="s">
        <v>170</v>
      </c>
      <c r="H556" s="33" t="s">
        <v>1153</v>
      </c>
    </row>
    <row r="557" spans="1:8" x14ac:dyDescent="0.2">
      <c r="A557" s="33" t="s">
        <v>61</v>
      </c>
      <c r="B557" s="33" t="s">
        <v>366</v>
      </c>
      <c r="C557" s="33" t="s">
        <v>1152</v>
      </c>
      <c r="D557" s="33" t="s">
        <v>42</v>
      </c>
      <c r="E557" s="33" t="s">
        <v>1154</v>
      </c>
      <c r="F557" s="33" t="s">
        <v>104</v>
      </c>
      <c r="G557" s="33" t="s">
        <v>170</v>
      </c>
      <c r="H557" s="33" t="s">
        <v>1155</v>
      </c>
    </row>
    <row r="558" spans="1:8" x14ac:dyDescent="0.2">
      <c r="A558" s="40" t="s">
        <v>61</v>
      </c>
      <c r="B558" s="40" t="s">
        <v>750</v>
      </c>
      <c r="C558" s="40" t="s">
        <v>1156</v>
      </c>
      <c r="D558" s="40" t="s">
        <v>42</v>
      </c>
      <c r="E558" s="40" t="s">
        <v>1157</v>
      </c>
      <c r="F558" s="40" t="s">
        <v>105</v>
      </c>
      <c r="G558" s="40" t="s">
        <v>170</v>
      </c>
      <c r="H558" s="33" t="s">
        <v>1158</v>
      </c>
    </row>
    <row r="559" spans="1:8" x14ac:dyDescent="0.2">
      <c r="A559" s="41"/>
      <c r="B559" s="41"/>
      <c r="C559" s="41"/>
      <c r="D559" s="41"/>
      <c r="E559" s="41"/>
      <c r="F559" s="41"/>
      <c r="G559" s="41"/>
      <c r="H559" s="33" t="s">
        <v>1159</v>
      </c>
    </row>
    <row r="560" spans="1:8" x14ac:dyDescent="0.2">
      <c r="A560" s="41"/>
      <c r="B560" s="41"/>
      <c r="C560" s="41"/>
      <c r="D560" s="41"/>
      <c r="E560" s="41"/>
      <c r="F560" s="41"/>
      <c r="G560" s="41"/>
      <c r="H560" s="33" t="s">
        <v>1160</v>
      </c>
    </row>
    <row r="561" spans="1:8" x14ac:dyDescent="0.2">
      <c r="A561" s="33" t="s">
        <v>61</v>
      </c>
      <c r="B561" s="33" t="s">
        <v>1089</v>
      </c>
      <c r="C561" s="33" t="s">
        <v>1156</v>
      </c>
      <c r="D561" s="33" t="s">
        <v>42</v>
      </c>
      <c r="E561" s="33" t="s">
        <v>143</v>
      </c>
      <c r="F561" s="33" t="s">
        <v>105</v>
      </c>
      <c r="G561" s="33" t="s">
        <v>170</v>
      </c>
      <c r="H561" s="33" t="s">
        <v>1161</v>
      </c>
    </row>
    <row r="562" spans="1:8" x14ac:dyDescent="0.2">
      <c r="A562" s="33" t="s">
        <v>61</v>
      </c>
      <c r="B562" s="33" t="s">
        <v>192</v>
      </c>
      <c r="C562" s="33" t="s">
        <v>1156</v>
      </c>
      <c r="D562" s="33" t="s">
        <v>42</v>
      </c>
      <c r="E562" s="33" t="s">
        <v>1162</v>
      </c>
      <c r="F562" s="33" t="s">
        <v>104</v>
      </c>
      <c r="G562" s="33" t="s">
        <v>170</v>
      </c>
      <c r="H562" s="33" t="s">
        <v>1163</v>
      </c>
    </row>
    <row r="563" spans="1:8" x14ac:dyDescent="0.2">
      <c r="A563" s="33" t="s">
        <v>61</v>
      </c>
      <c r="B563" s="33" t="s">
        <v>1089</v>
      </c>
      <c r="C563" s="33" t="s">
        <v>1156</v>
      </c>
      <c r="D563" s="33" t="s">
        <v>42</v>
      </c>
      <c r="E563" s="33" t="s">
        <v>143</v>
      </c>
      <c r="F563" s="33" t="s">
        <v>105</v>
      </c>
      <c r="G563" s="33" t="s">
        <v>170</v>
      </c>
      <c r="H563" s="33" t="s">
        <v>1164</v>
      </c>
    </row>
    <row r="564" spans="1:8" x14ac:dyDescent="0.2">
      <c r="A564" s="33" t="s">
        <v>61</v>
      </c>
      <c r="B564" s="33" t="s">
        <v>192</v>
      </c>
      <c r="C564" s="33" t="s">
        <v>1156</v>
      </c>
      <c r="D564" s="33" t="s">
        <v>41</v>
      </c>
      <c r="E564" s="33" t="s">
        <v>141</v>
      </c>
      <c r="F564" s="33" t="s">
        <v>104</v>
      </c>
      <c r="G564" s="33" t="s">
        <v>170</v>
      </c>
      <c r="H564" s="33" t="s">
        <v>1165</v>
      </c>
    </row>
    <row r="565" spans="1:8" x14ac:dyDescent="0.2">
      <c r="A565" s="33" t="s">
        <v>61</v>
      </c>
      <c r="B565" s="33" t="s">
        <v>491</v>
      </c>
      <c r="C565" s="33" t="s">
        <v>1166</v>
      </c>
      <c r="D565" s="33" t="s">
        <v>42</v>
      </c>
      <c r="E565" s="33" t="s">
        <v>143</v>
      </c>
      <c r="F565" s="33" t="s">
        <v>105</v>
      </c>
      <c r="G565" s="33" t="s">
        <v>170</v>
      </c>
      <c r="H565" s="33" t="s">
        <v>1167</v>
      </c>
    </row>
    <row r="566" spans="1:8" x14ac:dyDescent="0.2">
      <c r="A566" s="33" t="s">
        <v>61</v>
      </c>
      <c r="B566" s="33" t="s">
        <v>366</v>
      </c>
      <c r="C566" s="33" t="s">
        <v>1168</v>
      </c>
      <c r="D566" s="33" t="s">
        <v>42</v>
      </c>
      <c r="E566" s="33" t="s">
        <v>1169</v>
      </c>
      <c r="F566" s="33" t="s">
        <v>104</v>
      </c>
      <c r="G566" s="33" t="s">
        <v>170</v>
      </c>
      <c r="H566" s="33" t="s">
        <v>1170</v>
      </c>
    </row>
    <row r="567" spans="1:8" x14ac:dyDescent="0.2">
      <c r="A567" s="33" t="s">
        <v>61</v>
      </c>
      <c r="B567" s="33" t="s">
        <v>470</v>
      </c>
      <c r="C567" s="33" t="s">
        <v>1168</v>
      </c>
      <c r="D567" s="33" t="s">
        <v>42</v>
      </c>
      <c r="E567" s="33" t="s">
        <v>1171</v>
      </c>
      <c r="F567" s="33" t="s">
        <v>104</v>
      </c>
      <c r="G567" s="33" t="s">
        <v>170</v>
      </c>
      <c r="H567" s="33" t="s">
        <v>1172</v>
      </c>
    </row>
    <row r="568" spans="1:8" x14ac:dyDescent="0.2">
      <c r="A568" s="33" t="s">
        <v>61</v>
      </c>
      <c r="B568" s="33" t="s">
        <v>318</v>
      </c>
      <c r="C568" s="33" t="s">
        <v>1168</v>
      </c>
      <c r="D568" s="33" t="s">
        <v>42</v>
      </c>
      <c r="E568" s="33" t="s">
        <v>143</v>
      </c>
      <c r="F568" s="33" t="s">
        <v>105</v>
      </c>
      <c r="G568" s="33" t="s">
        <v>170</v>
      </c>
      <c r="H568" s="33" t="s">
        <v>1173</v>
      </c>
    </row>
    <row r="569" spans="1:8" x14ac:dyDescent="0.2">
      <c r="A569" s="33" t="s">
        <v>61</v>
      </c>
      <c r="B569" s="33" t="s">
        <v>943</v>
      </c>
      <c r="C569" s="33" t="s">
        <v>1168</v>
      </c>
      <c r="D569" s="33" t="s">
        <v>42</v>
      </c>
      <c r="E569" s="33" t="s">
        <v>1174</v>
      </c>
      <c r="F569" s="33" t="s">
        <v>108</v>
      </c>
      <c r="G569" s="33" t="s">
        <v>170</v>
      </c>
      <c r="H569" s="33" t="s">
        <v>1175</v>
      </c>
    </row>
    <row r="570" spans="1:8" x14ac:dyDescent="0.2">
      <c r="A570" s="33" t="s">
        <v>61</v>
      </c>
      <c r="B570" s="33" t="s">
        <v>318</v>
      </c>
      <c r="C570" s="33" t="s">
        <v>1168</v>
      </c>
      <c r="D570" s="33" t="s">
        <v>42</v>
      </c>
      <c r="E570" s="33" t="s">
        <v>1176</v>
      </c>
      <c r="F570" s="33" t="s">
        <v>108</v>
      </c>
      <c r="G570" s="33" t="s">
        <v>170</v>
      </c>
      <c r="H570" s="33" t="s">
        <v>1177</v>
      </c>
    </row>
    <row r="571" spans="1:8" x14ac:dyDescent="0.2">
      <c r="A571" s="33" t="s">
        <v>61</v>
      </c>
      <c r="B571" s="33" t="s">
        <v>318</v>
      </c>
      <c r="C571" s="33" t="s">
        <v>1168</v>
      </c>
      <c r="D571" s="33" t="s">
        <v>42</v>
      </c>
      <c r="E571" s="33" t="s">
        <v>143</v>
      </c>
      <c r="F571" s="33" t="s">
        <v>108</v>
      </c>
      <c r="G571" s="33" t="s">
        <v>170</v>
      </c>
      <c r="H571" s="33" t="s">
        <v>1178</v>
      </c>
    </row>
    <row r="572" spans="1:8" x14ac:dyDescent="0.2">
      <c r="A572" s="33" t="s">
        <v>61</v>
      </c>
      <c r="B572" s="33" t="s">
        <v>318</v>
      </c>
      <c r="C572" s="33" t="s">
        <v>1168</v>
      </c>
      <c r="D572" s="33" t="s">
        <v>42</v>
      </c>
      <c r="E572" s="33" t="s">
        <v>143</v>
      </c>
      <c r="F572" s="33" t="s">
        <v>105</v>
      </c>
      <c r="G572" s="33" t="s">
        <v>170</v>
      </c>
      <c r="H572" s="33" t="s">
        <v>1179</v>
      </c>
    </row>
    <row r="573" spans="1:8" x14ac:dyDescent="0.2">
      <c r="A573" s="33" t="s">
        <v>61</v>
      </c>
      <c r="B573" s="33" t="s">
        <v>222</v>
      </c>
      <c r="C573" s="33" t="s">
        <v>1168</v>
      </c>
      <c r="D573" s="33" t="s">
        <v>41</v>
      </c>
      <c r="E573" s="33" t="s">
        <v>1180</v>
      </c>
      <c r="F573" s="33" t="s">
        <v>108</v>
      </c>
      <c r="G573" s="33" t="s">
        <v>170</v>
      </c>
      <c r="H573" s="33" t="s">
        <v>1181</v>
      </c>
    </row>
    <row r="574" spans="1:8" x14ac:dyDescent="0.2">
      <c r="A574" s="33" t="s">
        <v>61</v>
      </c>
      <c r="B574" s="33" t="s">
        <v>318</v>
      </c>
      <c r="C574" s="33" t="s">
        <v>1168</v>
      </c>
      <c r="D574" s="33" t="s">
        <v>42</v>
      </c>
      <c r="E574" s="33" t="s">
        <v>1182</v>
      </c>
      <c r="F574" s="33" t="s">
        <v>106</v>
      </c>
      <c r="G574" s="33" t="s">
        <v>170</v>
      </c>
      <c r="H574" s="33" t="s">
        <v>1183</v>
      </c>
    </row>
    <row r="575" spans="1:8" x14ac:dyDescent="0.2">
      <c r="A575" s="33" t="s">
        <v>61</v>
      </c>
      <c r="B575" s="33" t="s">
        <v>318</v>
      </c>
      <c r="C575" s="33" t="s">
        <v>1168</v>
      </c>
      <c r="D575" s="33" t="s">
        <v>42</v>
      </c>
      <c r="E575" s="33" t="s">
        <v>143</v>
      </c>
      <c r="F575" s="33" t="s">
        <v>105</v>
      </c>
      <c r="G575" s="33" t="s">
        <v>170</v>
      </c>
      <c r="H575" s="33" t="s">
        <v>1184</v>
      </c>
    </row>
    <row r="576" spans="1:8" x14ac:dyDescent="0.2">
      <c r="A576" s="33" t="s">
        <v>61</v>
      </c>
      <c r="B576" s="33" t="s">
        <v>366</v>
      </c>
      <c r="C576" s="33" t="s">
        <v>1185</v>
      </c>
      <c r="D576" s="33" t="s">
        <v>41</v>
      </c>
      <c r="E576" s="33" t="s">
        <v>1186</v>
      </c>
      <c r="F576" s="33" t="s">
        <v>104</v>
      </c>
      <c r="G576" s="33" t="s">
        <v>170</v>
      </c>
      <c r="H576" s="33" t="s">
        <v>1187</v>
      </c>
    </row>
    <row r="577" spans="1:8" x14ac:dyDescent="0.2">
      <c r="A577" s="33" t="s">
        <v>61</v>
      </c>
      <c r="B577" s="33" t="s">
        <v>366</v>
      </c>
      <c r="C577" s="33" t="s">
        <v>1185</v>
      </c>
      <c r="D577" s="33" t="s">
        <v>41</v>
      </c>
      <c r="E577" s="33" t="s">
        <v>1188</v>
      </c>
      <c r="F577" s="33" t="s">
        <v>104</v>
      </c>
      <c r="G577" s="33" t="s">
        <v>170</v>
      </c>
      <c r="H577" s="33" t="s">
        <v>1189</v>
      </c>
    </row>
    <row r="578" spans="1:8" x14ac:dyDescent="0.2">
      <c r="A578" s="33" t="s">
        <v>61</v>
      </c>
      <c r="B578" s="33" t="s">
        <v>362</v>
      </c>
      <c r="C578" s="33" t="s">
        <v>1190</v>
      </c>
      <c r="D578" s="33" t="s">
        <v>42</v>
      </c>
      <c r="E578" s="33" t="s">
        <v>1191</v>
      </c>
      <c r="F578" s="33" t="s">
        <v>108</v>
      </c>
      <c r="G578" s="33" t="s">
        <v>170</v>
      </c>
      <c r="H578" s="33" t="s">
        <v>1192</v>
      </c>
    </row>
    <row r="579" spans="1:8" x14ac:dyDescent="0.2">
      <c r="A579" s="33" t="s">
        <v>61</v>
      </c>
      <c r="B579" s="33" t="s">
        <v>168</v>
      </c>
      <c r="C579" s="33" t="s">
        <v>1193</v>
      </c>
      <c r="D579" s="33" t="s">
        <v>41</v>
      </c>
      <c r="E579" s="33" t="s">
        <v>1194</v>
      </c>
      <c r="F579" s="33" t="s">
        <v>104</v>
      </c>
      <c r="G579" s="33" t="s">
        <v>170</v>
      </c>
      <c r="H579" s="33" t="s">
        <v>1195</v>
      </c>
    </row>
    <row r="580" spans="1:8" x14ac:dyDescent="0.2">
      <c r="A580" s="33" t="s">
        <v>61</v>
      </c>
      <c r="B580" s="33" t="s">
        <v>168</v>
      </c>
      <c r="C580" s="33" t="s">
        <v>1193</v>
      </c>
      <c r="D580" s="33" t="s">
        <v>42</v>
      </c>
      <c r="E580" s="33" t="s">
        <v>1196</v>
      </c>
      <c r="F580" s="33" t="s">
        <v>104</v>
      </c>
      <c r="G580" s="33" t="s">
        <v>170</v>
      </c>
      <c r="H580" s="33" t="s">
        <v>1197</v>
      </c>
    </row>
    <row r="581" spans="1:8" x14ac:dyDescent="0.2">
      <c r="A581" s="33" t="s">
        <v>61</v>
      </c>
      <c r="B581" s="33" t="s">
        <v>321</v>
      </c>
      <c r="C581" s="33" t="s">
        <v>1198</v>
      </c>
      <c r="D581" s="33" t="s">
        <v>42</v>
      </c>
      <c r="E581" s="33" t="s">
        <v>143</v>
      </c>
      <c r="F581" s="33" t="s">
        <v>105</v>
      </c>
      <c r="G581" s="33" t="s">
        <v>170</v>
      </c>
      <c r="H581" s="33" t="s">
        <v>1199</v>
      </c>
    </row>
    <row r="582" spans="1:8" x14ac:dyDescent="0.2">
      <c r="A582" s="33" t="s">
        <v>61</v>
      </c>
      <c r="B582" s="33" t="s">
        <v>321</v>
      </c>
      <c r="C582" s="33" t="s">
        <v>1198</v>
      </c>
      <c r="D582" s="33" t="s">
        <v>42</v>
      </c>
      <c r="E582" s="33" t="s">
        <v>143</v>
      </c>
      <c r="F582" s="33" t="s">
        <v>105</v>
      </c>
      <c r="G582" s="33" t="s">
        <v>170</v>
      </c>
      <c r="H582" s="33" t="s">
        <v>1200</v>
      </c>
    </row>
    <row r="583" spans="1:8" x14ac:dyDescent="0.2">
      <c r="A583" s="33" t="s">
        <v>61</v>
      </c>
      <c r="B583" s="33" t="s">
        <v>196</v>
      </c>
      <c r="C583" s="33" t="s">
        <v>1201</v>
      </c>
      <c r="D583" s="33" t="s">
        <v>42</v>
      </c>
      <c r="E583" s="33" t="s">
        <v>143</v>
      </c>
      <c r="F583" s="33" t="s">
        <v>108</v>
      </c>
      <c r="G583" s="33" t="s">
        <v>170</v>
      </c>
      <c r="H583" s="33" t="s">
        <v>1202</v>
      </c>
    </row>
    <row r="584" spans="1:8" x14ac:dyDescent="0.2">
      <c r="A584" s="33" t="s">
        <v>61</v>
      </c>
      <c r="B584" s="33" t="s">
        <v>203</v>
      </c>
      <c r="C584" s="33" t="s">
        <v>1203</v>
      </c>
      <c r="D584" s="33" t="s">
        <v>42</v>
      </c>
      <c r="E584" s="33" t="s">
        <v>1204</v>
      </c>
      <c r="F584" s="33" t="s">
        <v>108</v>
      </c>
      <c r="G584" s="33" t="s">
        <v>170</v>
      </c>
      <c r="H584" s="33" t="s">
        <v>1205</v>
      </c>
    </row>
    <row r="585" spans="1:8" x14ac:dyDescent="0.2">
      <c r="A585" s="33" t="s">
        <v>61</v>
      </c>
      <c r="B585" s="33" t="s">
        <v>578</v>
      </c>
      <c r="C585" s="33" t="s">
        <v>1203</v>
      </c>
      <c r="D585" s="33" t="s">
        <v>42</v>
      </c>
      <c r="E585" s="33" t="s">
        <v>1206</v>
      </c>
      <c r="F585" s="33" t="s">
        <v>108</v>
      </c>
      <c r="G585" s="33" t="s">
        <v>170</v>
      </c>
      <c r="H585" s="33" t="s">
        <v>1207</v>
      </c>
    </row>
    <row r="586" spans="1:8" x14ac:dyDescent="0.2">
      <c r="A586" s="33" t="s">
        <v>61</v>
      </c>
      <c r="B586" s="33" t="s">
        <v>578</v>
      </c>
      <c r="C586" s="33" t="s">
        <v>1203</v>
      </c>
      <c r="D586" s="33" t="s">
        <v>42</v>
      </c>
      <c r="E586" s="33" t="s">
        <v>1188</v>
      </c>
      <c r="F586" s="33" t="s">
        <v>108</v>
      </c>
      <c r="G586" s="33" t="s">
        <v>170</v>
      </c>
      <c r="H586" s="33" t="s">
        <v>1208</v>
      </c>
    </row>
    <row r="587" spans="1:8" x14ac:dyDescent="0.2">
      <c r="A587" s="33" t="s">
        <v>61</v>
      </c>
      <c r="B587" s="33" t="s">
        <v>176</v>
      </c>
      <c r="C587" s="33" t="s">
        <v>1209</v>
      </c>
      <c r="D587" s="33" t="s">
        <v>42</v>
      </c>
      <c r="E587" s="33" t="s">
        <v>1141</v>
      </c>
      <c r="F587" s="33" t="s">
        <v>108</v>
      </c>
      <c r="G587" s="33" t="s">
        <v>170</v>
      </c>
      <c r="H587" s="33" t="s">
        <v>1210</v>
      </c>
    </row>
    <row r="588" spans="1:8" x14ac:dyDescent="0.2">
      <c r="A588" s="33" t="s">
        <v>61</v>
      </c>
      <c r="B588" s="33" t="s">
        <v>366</v>
      </c>
      <c r="C588" s="33" t="s">
        <v>1209</v>
      </c>
      <c r="D588" s="33" t="s">
        <v>42</v>
      </c>
      <c r="E588" s="33" t="s">
        <v>1211</v>
      </c>
      <c r="F588" s="33" t="s">
        <v>104</v>
      </c>
      <c r="G588" s="33" t="s">
        <v>170</v>
      </c>
      <c r="H588" s="33" t="s">
        <v>1212</v>
      </c>
    </row>
    <row r="589" spans="1:8" x14ac:dyDescent="0.2">
      <c r="A589" s="33" t="s">
        <v>61</v>
      </c>
      <c r="B589" s="33" t="s">
        <v>774</v>
      </c>
      <c r="C589" s="33" t="s">
        <v>1209</v>
      </c>
      <c r="D589" s="33" t="s">
        <v>41</v>
      </c>
      <c r="E589" s="33" t="s">
        <v>1213</v>
      </c>
      <c r="F589" s="33" t="s">
        <v>108</v>
      </c>
      <c r="G589" s="33" t="s">
        <v>170</v>
      </c>
      <c r="H589" s="33" t="s">
        <v>1214</v>
      </c>
    </row>
    <row r="590" spans="1:8" x14ac:dyDescent="0.2">
      <c r="A590" s="33" t="s">
        <v>61</v>
      </c>
      <c r="B590" s="33" t="s">
        <v>184</v>
      </c>
      <c r="C590" s="33" t="s">
        <v>1209</v>
      </c>
      <c r="D590" s="33" t="s">
        <v>42</v>
      </c>
      <c r="E590" s="33" t="s">
        <v>142</v>
      </c>
      <c r="F590" s="33" t="s">
        <v>108</v>
      </c>
      <c r="G590" s="33" t="s">
        <v>170</v>
      </c>
      <c r="H590" s="33" t="s">
        <v>1215</v>
      </c>
    </row>
    <row r="591" spans="1:8" x14ac:dyDescent="0.2">
      <c r="A591" s="33" t="s">
        <v>61</v>
      </c>
      <c r="B591" s="33" t="s">
        <v>789</v>
      </c>
      <c r="C591" s="33" t="s">
        <v>1216</v>
      </c>
      <c r="D591" s="33" t="s">
        <v>42</v>
      </c>
      <c r="E591" s="33" t="s">
        <v>1162</v>
      </c>
      <c r="F591" s="33" t="s">
        <v>105</v>
      </c>
      <c r="G591" s="33" t="s">
        <v>170</v>
      </c>
      <c r="H591" s="33" t="s">
        <v>1217</v>
      </c>
    </row>
    <row r="592" spans="1:8" x14ac:dyDescent="0.2">
      <c r="A592" s="33" t="s">
        <v>61</v>
      </c>
      <c r="B592" s="33" t="s">
        <v>372</v>
      </c>
      <c r="C592" s="33" t="s">
        <v>1218</v>
      </c>
      <c r="D592" s="33" t="s">
        <v>42</v>
      </c>
      <c r="E592" s="33" t="s">
        <v>1219</v>
      </c>
      <c r="F592" s="33" t="s">
        <v>105</v>
      </c>
      <c r="G592" s="33" t="s">
        <v>170</v>
      </c>
      <c r="H592" s="33" t="s">
        <v>1220</v>
      </c>
    </row>
    <row r="593" spans="1:8" x14ac:dyDescent="0.2">
      <c r="A593" s="33" t="s">
        <v>61</v>
      </c>
      <c r="B593" s="33" t="s">
        <v>424</v>
      </c>
      <c r="C593" s="33" t="s">
        <v>1218</v>
      </c>
      <c r="D593" s="33" t="s">
        <v>41</v>
      </c>
      <c r="E593" s="33" t="s">
        <v>1221</v>
      </c>
      <c r="F593" s="33" t="s">
        <v>106</v>
      </c>
      <c r="G593" s="33" t="s">
        <v>170</v>
      </c>
      <c r="H593" s="33" t="s">
        <v>1222</v>
      </c>
    </row>
    <row r="594" spans="1:8" x14ac:dyDescent="0.2">
      <c r="A594" s="33" t="s">
        <v>61</v>
      </c>
      <c r="B594" s="33" t="s">
        <v>209</v>
      </c>
      <c r="C594" s="33" t="s">
        <v>1218</v>
      </c>
      <c r="D594" s="33" t="s">
        <v>41</v>
      </c>
      <c r="E594" s="33" t="s">
        <v>140</v>
      </c>
      <c r="F594" s="33" t="s">
        <v>108</v>
      </c>
      <c r="G594" s="33" t="s">
        <v>170</v>
      </c>
      <c r="H594" s="33" t="s">
        <v>1223</v>
      </c>
    </row>
    <row r="595" spans="1:8" x14ac:dyDescent="0.2">
      <c r="A595" s="33" t="s">
        <v>61</v>
      </c>
      <c r="B595" s="33" t="s">
        <v>168</v>
      </c>
      <c r="C595" s="33" t="s">
        <v>1224</v>
      </c>
      <c r="D595" s="33" t="s">
        <v>42</v>
      </c>
      <c r="E595" s="33" t="s">
        <v>143</v>
      </c>
      <c r="F595" s="33" t="s">
        <v>105</v>
      </c>
      <c r="G595" s="33" t="s">
        <v>170</v>
      </c>
      <c r="H595" s="33" t="s">
        <v>1225</v>
      </c>
    </row>
    <row r="596" spans="1:8" x14ac:dyDescent="0.2">
      <c r="A596" s="33" t="s">
        <v>61</v>
      </c>
      <c r="B596" s="33" t="s">
        <v>744</v>
      </c>
      <c r="C596" s="33" t="s">
        <v>1224</v>
      </c>
      <c r="D596" s="33" t="s">
        <v>42</v>
      </c>
      <c r="E596" s="33" t="s">
        <v>143</v>
      </c>
      <c r="F596" s="33" t="s">
        <v>108</v>
      </c>
      <c r="G596" s="33" t="s">
        <v>170</v>
      </c>
      <c r="H596" s="33" t="s">
        <v>1226</v>
      </c>
    </row>
    <row r="597" spans="1:8" x14ac:dyDescent="0.2">
      <c r="A597" s="33" t="s">
        <v>61</v>
      </c>
      <c r="B597" s="33" t="s">
        <v>209</v>
      </c>
      <c r="C597" s="33" t="s">
        <v>1227</v>
      </c>
      <c r="D597" s="33" t="s">
        <v>42</v>
      </c>
      <c r="E597" s="33" t="s">
        <v>143</v>
      </c>
      <c r="F597" s="33" t="s">
        <v>105</v>
      </c>
      <c r="G597" s="33" t="s">
        <v>170</v>
      </c>
      <c r="H597" s="33" t="s">
        <v>1228</v>
      </c>
    </row>
    <row r="598" spans="1:8" x14ac:dyDescent="0.2">
      <c r="A598" s="33" t="s">
        <v>61</v>
      </c>
      <c r="B598" s="33" t="s">
        <v>424</v>
      </c>
      <c r="C598" s="33" t="s">
        <v>1227</v>
      </c>
      <c r="D598" s="33" t="s">
        <v>41</v>
      </c>
      <c r="E598" s="33" t="s">
        <v>1229</v>
      </c>
      <c r="F598" s="33" t="s">
        <v>108</v>
      </c>
      <c r="G598" s="33" t="s">
        <v>170</v>
      </c>
      <c r="H598" s="33" t="s">
        <v>1230</v>
      </c>
    </row>
    <row r="599" spans="1:8" x14ac:dyDescent="0.2">
      <c r="A599" s="33" t="s">
        <v>61</v>
      </c>
      <c r="B599" s="33" t="s">
        <v>321</v>
      </c>
      <c r="C599" s="33" t="s">
        <v>1227</v>
      </c>
      <c r="D599" s="33" t="s">
        <v>41</v>
      </c>
      <c r="E599" s="33" t="s">
        <v>1231</v>
      </c>
      <c r="F599" s="33" t="s">
        <v>107</v>
      </c>
      <c r="G599" s="33" t="s">
        <v>170</v>
      </c>
      <c r="H599" s="33" t="s">
        <v>1232</v>
      </c>
    </row>
    <row r="600" spans="1:8" x14ac:dyDescent="0.2">
      <c r="A600" s="33" t="s">
        <v>61</v>
      </c>
      <c r="B600" s="33" t="s">
        <v>168</v>
      </c>
      <c r="C600" s="33" t="s">
        <v>1227</v>
      </c>
      <c r="D600" s="33" t="s">
        <v>42</v>
      </c>
      <c r="E600" s="33" t="s">
        <v>143</v>
      </c>
      <c r="F600" s="33" t="s">
        <v>105</v>
      </c>
      <c r="G600" s="33" t="s">
        <v>170</v>
      </c>
      <c r="H600" s="33" t="s">
        <v>1233</v>
      </c>
    </row>
    <row r="601" spans="1:8" x14ac:dyDescent="0.2">
      <c r="A601" s="33" t="s">
        <v>61</v>
      </c>
      <c r="B601" s="33" t="s">
        <v>424</v>
      </c>
      <c r="C601" s="33" t="s">
        <v>1227</v>
      </c>
      <c r="D601" s="33" t="s">
        <v>42</v>
      </c>
      <c r="E601" s="33" t="s">
        <v>1234</v>
      </c>
      <c r="F601" s="33" t="s">
        <v>108</v>
      </c>
      <c r="G601" s="33" t="s">
        <v>170</v>
      </c>
      <c r="H601" s="33" t="s">
        <v>1235</v>
      </c>
    </row>
    <row r="602" spans="1:8" x14ac:dyDescent="0.2">
      <c r="A602" s="33" t="s">
        <v>61</v>
      </c>
      <c r="B602" s="33" t="s">
        <v>196</v>
      </c>
      <c r="C602" s="33" t="s">
        <v>1236</v>
      </c>
      <c r="D602" s="33" t="s">
        <v>42</v>
      </c>
      <c r="E602" s="33" t="s">
        <v>143</v>
      </c>
      <c r="F602" s="33" t="s">
        <v>105</v>
      </c>
      <c r="G602" s="33" t="s">
        <v>170</v>
      </c>
      <c r="H602" s="33" t="s">
        <v>1237</v>
      </c>
    </row>
    <row r="603" spans="1:8" x14ac:dyDescent="0.2">
      <c r="A603" s="33" t="s">
        <v>61</v>
      </c>
      <c r="B603" s="33" t="s">
        <v>196</v>
      </c>
      <c r="C603" s="33" t="s">
        <v>1236</v>
      </c>
      <c r="D603" s="33" t="s">
        <v>42</v>
      </c>
      <c r="E603" s="33" t="s">
        <v>143</v>
      </c>
      <c r="F603" s="33" t="s">
        <v>105</v>
      </c>
      <c r="G603" s="33" t="s">
        <v>170</v>
      </c>
      <c r="H603" s="33" t="s">
        <v>1238</v>
      </c>
    </row>
    <row r="604" spans="1:8" x14ac:dyDescent="0.2">
      <c r="A604" s="33" t="s">
        <v>61</v>
      </c>
      <c r="B604" s="33" t="s">
        <v>196</v>
      </c>
      <c r="C604" s="33" t="s">
        <v>1236</v>
      </c>
      <c r="D604" s="33" t="s">
        <v>42</v>
      </c>
      <c r="E604" s="33" t="s">
        <v>143</v>
      </c>
      <c r="F604" s="33" t="s">
        <v>105</v>
      </c>
      <c r="G604" s="33" t="s">
        <v>170</v>
      </c>
      <c r="H604" s="33" t="s">
        <v>1239</v>
      </c>
    </row>
    <row r="605" spans="1:8" x14ac:dyDescent="0.2">
      <c r="A605" s="33" t="s">
        <v>61</v>
      </c>
      <c r="B605" s="33" t="s">
        <v>362</v>
      </c>
      <c r="C605" s="33" t="s">
        <v>1240</v>
      </c>
      <c r="D605" s="33" t="s">
        <v>42</v>
      </c>
      <c r="E605" s="33" t="s">
        <v>1241</v>
      </c>
      <c r="F605" s="33" t="s">
        <v>108</v>
      </c>
      <c r="G605" s="33" t="s">
        <v>170</v>
      </c>
      <c r="H605" s="33" t="s">
        <v>1242</v>
      </c>
    </row>
    <row r="606" spans="1:8" x14ac:dyDescent="0.2">
      <c r="A606" s="33" t="s">
        <v>61</v>
      </c>
      <c r="B606" s="33" t="s">
        <v>424</v>
      </c>
      <c r="C606" s="33" t="s">
        <v>1240</v>
      </c>
      <c r="D606" s="33" t="s">
        <v>42</v>
      </c>
      <c r="E606" s="33" t="s">
        <v>1162</v>
      </c>
      <c r="F606" s="33" t="s">
        <v>106</v>
      </c>
      <c r="G606" s="33" t="s">
        <v>170</v>
      </c>
      <c r="H606" s="33" t="s">
        <v>1243</v>
      </c>
    </row>
    <row r="607" spans="1:8" x14ac:dyDescent="0.2">
      <c r="A607" s="33" t="s">
        <v>61</v>
      </c>
      <c r="B607" s="33" t="s">
        <v>424</v>
      </c>
      <c r="C607" s="33" t="s">
        <v>1240</v>
      </c>
      <c r="D607" s="33" t="s">
        <v>42</v>
      </c>
      <c r="E607" s="33" t="s">
        <v>1244</v>
      </c>
      <c r="F607" s="33" t="s">
        <v>105</v>
      </c>
      <c r="G607" s="33" t="s">
        <v>170</v>
      </c>
      <c r="H607" s="33" t="s">
        <v>1245</v>
      </c>
    </row>
    <row r="608" spans="1:8" x14ac:dyDescent="0.2">
      <c r="A608" s="33" t="s">
        <v>61</v>
      </c>
      <c r="B608" s="33" t="s">
        <v>321</v>
      </c>
      <c r="C608" s="33" t="s">
        <v>1240</v>
      </c>
      <c r="D608" s="33" t="s">
        <v>42</v>
      </c>
      <c r="E608" s="33" t="s">
        <v>144</v>
      </c>
      <c r="F608" s="33" t="s">
        <v>108</v>
      </c>
      <c r="G608" s="33" t="s">
        <v>170</v>
      </c>
      <c r="H608" s="33" t="s">
        <v>1246</v>
      </c>
    </row>
    <row r="609" spans="1:8" x14ac:dyDescent="0.2">
      <c r="A609" s="33" t="s">
        <v>61</v>
      </c>
      <c r="B609" s="33" t="s">
        <v>366</v>
      </c>
      <c r="C609" s="33" t="s">
        <v>1247</v>
      </c>
      <c r="D609" s="33" t="s">
        <v>42</v>
      </c>
      <c r="E609" s="33" t="s">
        <v>1248</v>
      </c>
      <c r="F609" s="33" t="s">
        <v>104</v>
      </c>
      <c r="G609" s="33" t="s">
        <v>170</v>
      </c>
      <c r="H609" s="33" t="s">
        <v>1249</v>
      </c>
    </row>
    <row r="610" spans="1:8" x14ac:dyDescent="0.2">
      <c r="A610" s="33" t="s">
        <v>61</v>
      </c>
      <c r="B610" s="33" t="s">
        <v>362</v>
      </c>
      <c r="C610" s="33" t="s">
        <v>1247</v>
      </c>
      <c r="D610" s="33" t="s">
        <v>42</v>
      </c>
      <c r="E610" s="33" t="s">
        <v>1250</v>
      </c>
      <c r="F610" s="33" t="s">
        <v>104</v>
      </c>
      <c r="G610" s="33" t="s">
        <v>170</v>
      </c>
      <c r="H610" s="33" t="s">
        <v>1251</v>
      </c>
    </row>
    <row r="611" spans="1:8" x14ac:dyDescent="0.2">
      <c r="A611" s="33" t="s">
        <v>61</v>
      </c>
      <c r="B611" s="33" t="s">
        <v>168</v>
      </c>
      <c r="C611" s="33" t="s">
        <v>1247</v>
      </c>
      <c r="D611" s="33" t="s">
        <v>41</v>
      </c>
      <c r="E611" s="33" t="s">
        <v>1252</v>
      </c>
      <c r="F611" s="33" t="s">
        <v>108</v>
      </c>
      <c r="G611" s="33" t="s">
        <v>170</v>
      </c>
      <c r="H611" s="33" t="s">
        <v>1253</v>
      </c>
    </row>
    <row r="612" spans="1:8" x14ac:dyDescent="0.2">
      <c r="A612" s="33" t="s">
        <v>61</v>
      </c>
      <c r="B612" s="33" t="s">
        <v>424</v>
      </c>
      <c r="C612" s="33" t="s">
        <v>1254</v>
      </c>
      <c r="D612" s="33" t="s">
        <v>42</v>
      </c>
      <c r="E612" s="33" t="s">
        <v>1255</v>
      </c>
      <c r="F612" s="33" t="s">
        <v>106</v>
      </c>
      <c r="G612" s="33" t="s">
        <v>170</v>
      </c>
      <c r="H612" s="33" t="s">
        <v>1256</v>
      </c>
    </row>
    <row r="613" spans="1:8" x14ac:dyDescent="0.2">
      <c r="A613" s="33" t="s">
        <v>61</v>
      </c>
      <c r="B613" s="33" t="s">
        <v>789</v>
      </c>
      <c r="C613" s="33" t="s">
        <v>1257</v>
      </c>
      <c r="D613" s="33" t="s">
        <v>42</v>
      </c>
      <c r="E613" s="33" t="s">
        <v>1258</v>
      </c>
      <c r="F613" s="33" t="s">
        <v>106</v>
      </c>
      <c r="G613" s="33" t="s">
        <v>170</v>
      </c>
      <c r="H613" s="33" t="s">
        <v>1259</v>
      </c>
    </row>
    <row r="614" spans="1:8" x14ac:dyDescent="0.2">
      <c r="A614" s="33" t="s">
        <v>61</v>
      </c>
      <c r="B614" s="33" t="s">
        <v>489</v>
      </c>
      <c r="C614" s="33" t="s">
        <v>1257</v>
      </c>
      <c r="D614" s="33" t="s">
        <v>41</v>
      </c>
      <c r="E614" s="33" t="s">
        <v>1260</v>
      </c>
      <c r="F614" s="33" t="s">
        <v>108</v>
      </c>
      <c r="G614" s="33" t="s">
        <v>170</v>
      </c>
      <c r="H614" s="33" t="s">
        <v>1261</v>
      </c>
    </row>
    <row r="615" spans="1:8" x14ac:dyDescent="0.2">
      <c r="A615" s="33" t="s">
        <v>61</v>
      </c>
      <c r="B615" s="33" t="s">
        <v>200</v>
      </c>
      <c r="C615" s="33" t="s">
        <v>1257</v>
      </c>
      <c r="D615" s="33" t="s">
        <v>41</v>
      </c>
      <c r="E615" s="33" t="s">
        <v>1252</v>
      </c>
      <c r="F615" s="33" t="s">
        <v>108</v>
      </c>
      <c r="G615" s="33" t="s">
        <v>170</v>
      </c>
      <c r="H615" s="33" t="s">
        <v>1262</v>
      </c>
    </row>
    <row r="616" spans="1:8" x14ac:dyDescent="0.2">
      <c r="A616" s="33" t="s">
        <v>61</v>
      </c>
      <c r="B616" s="33" t="s">
        <v>489</v>
      </c>
      <c r="C616" s="33" t="s">
        <v>1263</v>
      </c>
      <c r="D616" s="33" t="s">
        <v>42</v>
      </c>
      <c r="E616" s="33" t="s">
        <v>143</v>
      </c>
      <c r="F616" s="33" t="s">
        <v>105</v>
      </c>
      <c r="G616" s="33" t="s">
        <v>170</v>
      </c>
      <c r="H616" s="33" t="s">
        <v>1264</v>
      </c>
    </row>
    <row r="617" spans="1:8" x14ac:dyDescent="0.2">
      <c r="A617" s="33" t="s">
        <v>61</v>
      </c>
      <c r="B617" s="33" t="s">
        <v>592</v>
      </c>
      <c r="C617" s="33" t="s">
        <v>1263</v>
      </c>
      <c r="D617" s="33" t="s">
        <v>41</v>
      </c>
      <c r="E617" s="33" t="s">
        <v>1265</v>
      </c>
      <c r="F617" s="33" t="s">
        <v>105</v>
      </c>
      <c r="G617" s="33" t="s">
        <v>170</v>
      </c>
      <c r="H617" s="33" t="s">
        <v>170</v>
      </c>
    </row>
    <row r="618" spans="1:8" x14ac:dyDescent="0.2">
      <c r="A618" s="33" t="s">
        <v>61</v>
      </c>
      <c r="B618" s="33" t="s">
        <v>176</v>
      </c>
      <c r="C618" s="33" t="s">
        <v>1263</v>
      </c>
      <c r="D618" s="33" t="s">
        <v>41</v>
      </c>
      <c r="E618" s="33" t="s">
        <v>140</v>
      </c>
      <c r="F618" s="33" t="s">
        <v>108</v>
      </c>
      <c r="G618" s="33" t="s">
        <v>170</v>
      </c>
      <c r="H618" s="33" t="s">
        <v>1266</v>
      </c>
    </row>
    <row r="619" spans="1:8" x14ac:dyDescent="0.2">
      <c r="A619" s="33" t="s">
        <v>61</v>
      </c>
      <c r="B619" s="33" t="s">
        <v>715</v>
      </c>
      <c r="C619" s="33" t="s">
        <v>1263</v>
      </c>
      <c r="D619" s="33" t="s">
        <v>42</v>
      </c>
      <c r="E619" s="33" t="s">
        <v>143</v>
      </c>
      <c r="F619" s="33" t="s">
        <v>105</v>
      </c>
      <c r="G619" s="33" t="s">
        <v>170</v>
      </c>
      <c r="H619" s="33" t="s">
        <v>1267</v>
      </c>
    </row>
    <row r="620" spans="1:8" x14ac:dyDescent="0.2">
      <c r="A620" s="33" t="s">
        <v>61</v>
      </c>
      <c r="B620" s="33" t="s">
        <v>209</v>
      </c>
      <c r="C620" s="33" t="s">
        <v>1263</v>
      </c>
      <c r="D620" s="33" t="s">
        <v>41</v>
      </c>
      <c r="E620" s="33" t="s">
        <v>1268</v>
      </c>
      <c r="F620" s="33" t="s">
        <v>104</v>
      </c>
      <c r="G620" s="33" t="s">
        <v>170</v>
      </c>
      <c r="H620" s="33" t="s">
        <v>1269</v>
      </c>
    </row>
    <row r="621" spans="1:8" x14ac:dyDescent="0.2">
      <c r="A621" s="33" t="s">
        <v>61</v>
      </c>
      <c r="B621" s="33" t="s">
        <v>225</v>
      </c>
      <c r="C621" s="33" t="s">
        <v>1263</v>
      </c>
      <c r="D621" s="33" t="s">
        <v>42</v>
      </c>
      <c r="E621" s="33" t="s">
        <v>1270</v>
      </c>
      <c r="F621" s="33" t="s">
        <v>104</v>
      </c>
      <c r="G621" s="33" t="s">
        <v>170</v>
      </c>
      <c r="H621" s="33" t="s">
        <v>1271</v>
      </c>
    </row>
    <row r="622" spans="1:8" x14ac:dyDescent="0.2">
      <c r="A622" s="33" t="s">
        <v>61</v>
      </c>
      <c r="B622" s="33" t="s">
        <v>225</v>
      </c>
      <c r="C622" s="33" t="s">
        <v>1263</v>
      </c>
      <c r="D622" s="33" t="s">
        <v>42</v>
      </c>
      <c r="E622" s="33" t="s">
        <v>1272</v>
      </c>
      <c r="F622" s="33" t="s">
        <v>105</v>
      </c>
      <c r="G622" s="33" t="s">
        <v>170</v>
      </c>
      <c r="H622" s="33" t="s">
        <v>1273</v>
      </c>
    </row>
    <row r="623" spans="1:8" x14ac:dyDescent="0.2">
      <c r="A623" s="33" t="s">
        <v>61</v>
      </c>
      <c r="B623" s="33" t="s">
        <v>592</v>
      </c>
      <c r="C623" s="33" t="s">
        <v>1263</v>
      </c>
      <c r="D623" s="33" t="s">
        <v>41</v>
      </c>
      <c r="E623" s="33" t="s">
        <v>1274</v>
      </c>
      <c r="F623" s="33" t="s">
        <v>104</v>
      </c>
      <c r="G623" s="33" t="s">
        <v>170</v>
      </c>
      <c r="H623" s="33" t="s">
        <v>1275</v>
      </c>
    </row>
    <row r="624" spans="1:8" x14ac:dyDescent="0.2">
      <c r="A624" s="33" t="s">
        <v>61</v>
      </c>
      <c r="B624" s="33" t="s">
        <v>179</v>
      </c>
      <c r="C624" s="33" t="s">
        <v>1263</v>
      </c>
      <c r="D624" s="33" t="s">
        <v>42</v>
      </c>
      <c r="E624" s="33" t="s">
        <v>1276</v>
      </c>
      <c r="F624" s="33" t="s">
        <v>104</v>
      </c>
      <c r="G624" s="33" t="s">
        <v>170</v>
      </c>
      <c r="H624" s="33" t="s">
        <v>1277</v>
      </c>
    </row>
    <row r="625" spans="1:8" x14ac:dyDescent="0.2">
      <c r="A625" s="33" t="s">
        <v>61</v>
      </c>
      <c r="B625" s="33" t="s">
        <v>362</v>
      </c>
      <c r="C625" s="33" t="s">
        <v>1278</v>
      </c>
      <c r="D625" s="33" t="s">
        <v>42</v>
      </c>
      <c r="E625" s="33" t="s">
        <v>1279</v>
      </c>
      <c r="F625" s="33" t="s">
        <v>106</v>
      </c>
      <c r="G625" s="33" t="s">
        <v>170</v>
      </c>
      <c r="H625" s="33" t="s">
        <v>1280</v>
      </c>
    </row>
    <row r="626" spans="1:8" x14ac:dyDescent="0.2">
      <c r="A626" s="33" t="s">
        <v>61</v>
      </c>
      <c r="B626" s="33" t="s">
        <v>943</v>
      </c>
      <c r="C626" s="33" t="s">
        <v>1278</v>
      </c>
      <c r="D626" s="33" t="s">
        <v>41</v>
      </c>
      <c r="E626" s="33" t="s">
        <v>1281</v>
      </c>
      <c r="F626" s="33" t="s">
        <v>108</v>
      </c>
      <c r="G626" s="33" t="s">
        <v>170</v>
      </c>
      <c r="H626" s="33" t="s">
        <v>1282</v>
      </c>
    </row>
    <row r="627" spans="1:8" x14ac:dyDescent="0.2">
      <c r="A627" s="33" t="s">
        <v>61</v>
      </c>
      <c r="B627" s="33" t="s">
        <v>575</v>
      </c>
      <c r="C627" s="33" t="s">
        <v>1283</v>
      </c>
      <c r="D627" s="33" t="s">
        <v>42</v>
      </c>
      <c r="E627" s="33" t="s">
        <v>1284</v>
      </c>
      <c r="F627" s="33" t="s">
        <v>108</v>
      </c>
      <c r="G627" s="33" t="s">
        <v>170</v>
      </c>
      <c r="H627" s="33" t="s">
        <v>1285</v>
      </c>
    </row>
    <row r="628" spans="1:8" x14ac:dyDescent="0.2">
      <c r="A628" s="33" t="s">
        <v>61</v>
      </c>
      <c r="B628" s="33" t="s">
        <v>203</v>
      </c>
      <c r="C628" s="33" t="s">
        <v>1283</v>
      </c>
      <c r="D628" s="33" t="s">
        <v>41</v>
      </c>
      <c r="E628" s="33" t="s">
        <v>1286</v>
      </c>
      <c r="F628" s="33" t="s">
        <v>107</v>
      </c>
      <c r="G628" s="33" t="s">
        <v>170</v>
      </c>
      <c r="H628" s="33" t="s">
        <v>1287</v>
      </c>
    </row>
    <row r="629" spans="1:8" x14ac:dyDescent="0.2">
      <c r="A629" s="33" t="s">
        <v>61</v>
      </c>
      <c r="B629" s="33" t="s">
        <v>179</v>
      </c>
      <c r="C629" s="33" t="s">
        <v>1283</v>
      </c>
      <c r="D629" s="33" t="s">
        <v>42</v>
      </c>
      <c r="E629" s="33" t="s">
        <v>1288</v>
      </c>
      <c r="F629" s="33" t="s">
        <v>104</v>
      </c>
      <c r="G629" s="33" t="s">
        <v>170</v>
      </c>
      <c r="H629" s="33" t="s">
        <v>1289</v>
      </c>
    </row>
    <row r="630" spans="1:8" x14ac:dyDescent="0.2">
      <c r="A630" s="33" t="s">
        <v>61</v>
      </c>
      <c r="B630" s="33" t="s">
        <v>179</v>
      </c>
      <c r="C630" s="33" t="s">
        <v>1283</v>
      </c>
      <c r="D630" s="33" t="s">
        <v>42</v>
      </c>
      <c r="E630" s="33" t="s">
        <v>1290</v>
      </c>
      <c r="F630" s="33" t="s">
        <v>104</v>
      </c>
      <c r="G630" s="33" t="s">
        <v>170</v>
      </c>
      <c r="H630" s="33" t="s">
        <v>1291</v>
      </c>
    </row>
    <row r="631" spans="1:8" x14ac:dyDescent="0.2">
      <c r="A631" s="33" t="s">
        <v>61</v>
      </c>
      <c r="B631" s="33" t="s">
        <v>179</v>
      </c>
      <c r="C631" s="33" t="s">
        <v>1283</v>
      </c>
      <c r="D631" s="33" t="s">
        <v>41</v>
      </c>
      <c r="E631" s="33" t="s">
        <v>1292</v>
      </c>
      <c r="F631" s="33" t="s">
        <v>104</v>
      </c>
      <c r="G631" s="33" t="s">
        <v>170</v>
      </c>
      <c r="H631" s="33" t="s">
        <v>1293</v>
      </c>
    </row>
    <row r="632" spans="1:8" x14ac:dyDescent="0.2">
      <c r="A632" s="33" t="s">
        <v>62</v>
      </c>
      <c r="B632" s="33" t="s">
        <v>479</v>
      </c>
      <c r="C632" s="33" t="s">
        <v>102</v>
      </c>
      <c r="D632" s="33" t="s">
        <v>42</v>
      </c>
      <c r="E632" s="33" t="s">
        <v>1294</v>
      </c>
      <c r="F632" s="33" t="s">
        <v>108</v>
      </c>
      <c r="G632" s="33" t="s">
        <v>170</v>
      </c>
      <c r="H632" s="33" t="s">
        <v>1295</v>
      </c>
    </row>
    <row r="633" spans="1:8" x14ac:dyDescent="0.2">
      <c r="A633" s="33" t="s">
        <v>62</v>
      </c>
      <c r="B633" s="33" t="s">
        <v>715</v>
      </c>
      <c r="C633" s="33" t="s">
        <v>1296</v>
      </c>
      <c r="D633" s="33" t="s">
        <v>42</v>
      </c>
      <c r="E633" s="33" t="s">
        <v>1297</v>
      </c>
      <c r="F633" s="33" t="s">
        <v>108</v>
      </c>
      <c r="G633" s="33" t="s">
        <v>170</v>
      </c>
      <c r="H633" s="33" t="s">
        <v>1298</v>
      </c>
    </row>
    <row r="634" spans="1:8" x14ac:dyDescent="0.2">
      <c r="A634" s="33" t="s">
        <v>62</v>
      </c>
      <c r="B634" s="33" t="s">
        <v>192</v>
      </c>
      <c r="C634" s="33" t="s">
        <v>1296</v>
      </c>
      <c r="D634" s="33" t="s">
        <v>41</v>
      </c>
      <c r="E634" s="33" t="s">
        <v>1299</v>
      </c>
      <c r="F634" s="33" t="s">
        <v>104</v>
      </c>
      <c r="G634" s="33" t="s">
        <v>170</v>
      </c>
      <c r="H634" s="33" t="s">
        <v>1300</v>
      </c>
    </row>
    <row r="635" spans="1:8" x14ac:dyDescent="0.2">
      <c r="A635" s="33" t="s">
        <v>62</v>
      </c>
      <c r="B635" s="33" t="s">
        <v>192</v>
      </c>
      <c r="C635" s="33" t="s">
        <v>1296</v>
      </c>
      <c r="D635" s="33" t="s">
        <v>41</v>
      </c>
      <c r="E635" s="33" t="s">
        <v>1301</v>
      </c>
      <c r="F635" s="33" t="s">
        <v>104</v>
      </c>
      <c r="G635" s="33" t="s">
        <v>170</v>
      </c>
      <c r="H635" s="33" t="s">
        <v>1302</v>
      </c>
    </row>
    <row r="636" spans="1:8" x14ac:dyDescent="0.2">
      <c r="A636" s="33" t="s">
        <v>62</v>
      </c>
      <c r="B636" s="33" t="s">
        <v>578</v>
      </c>
      <c r="C636" s="33" t="s">
        <v>1296</v>
      </c>
      <c r="D636" s="33" t="s">
        <v>42</v>
      </c>
      <c r="E636" s="33" t="s">
        <v>1303</v>
      </c>
      <c r="F636" s="33" t="s">
        <v>104</v>
      </c>
      <c r="G636" s="33" t="s">
        <v>170</v>
      </c>
      <c r="H636" s="33" t="s">
        <v>1304</v>
      </c>
    </row>
    <row r="637" spans="1:8" x14ac:dyDescent="0.2">
      <c r="A637" s="33" t="s">
        <v>62</v>
      </c>
      <c r="B637" s="33" t="s">
        <v>366</v>
      </c>
      <c r="C637" s="33" t="s">
        <v>1296</v>
      </c>
      <c r="D637" s="33" t="s">
        <v>41</v>
      </c>
      <c r="E637" s="33" t="s">
        <v>1301</v>
      </c>
      <c r="F637" s="33" t="s">
        <v>104</v>
      </c>
      <c r="G637" s="33" t="s">
        <v>170</v>
      </c>
      <c r="H637" s="33" t="s">
        <v>1305</v>
      </c>
    </row>
    <row r="638" spans="1:8" x14ac:dyDescent="0.2">
      <c r="A638" s="33" t="s">
        <v>62</v>
      </c>
      <c r="B638" s="33" t="s">
        <v>366</v>
      </c>
      <c r="C638" s="33" t="s">
        <v>1296</v>
      </c>
      <c r="D638" s="33" t="s">
        <v>41</v>
      </c>
      <c r="E638" s="33" t="s">
        <v>1306</v>
      </c>
      <c r="F638" s="33" t="s">
        <v>104</v>
      </c>
      <c r="G638" s="33" t="s">
        <v>170</v>
      </c>
      <c r="H638" s="33" t="s">
        <v>1307</v>
      </c>
    </row>
    <row r="639" spans="1:8" x14ac:dyDescent="0.2">
      <c r="A639" s="33" t="s">
        <v>62</v>
      </c>
      <c r="B639" s="33" t="s">
        <v>366</v>
      </c>
      <c r="C639" s="33" t="s">
        <v>1296</v>
      </c>
      <c r="D639" s="33" t="s">
        <v>41</v>
      </c>
      <c r="E639" s="33" t="s">
        <v>1301</v>
      </c>
      <c r="F639" s="33" t="s">
        <v>104</v>
      </c>
      <c r="G639" s="33" t="s">
        <v>170</v>
      </c>
      <c r="H639" s="33" t="s">
        <v>1308</v>
      </c>
    </row>
    <row r="640" spans="1:8" x14ac:dyDescent="0.2">
      <c r="A640" s="33" t="s">
        <v>62</v>
      </c>
      <c r="B640" s="33" t="s">
        <v>366</v>
      </c>
      <c r="C640" s="33" t="s">
        <v>1296</v>
      </c>
      <c r="D640" s="33" t="s">
        <v>41</v>
      </c>
      <c r="E640" s="33" t="s">
        <v>1301</v>
      </c>
      <c r="F640" s="33" t="s">
        <v>104</v>
      </c>
      <c r="G640" s="33" t="s">
        <v>170</v>
      </c>
      <c r="H640" s="33" t="s">
        <v>1309</v>
      </c>
    </row>
    <row r="641" spans="1:8" x14ac:dyDescent="0.2">
      <c r="A641" s="33" t="s">
        <v>62</v>
      </c>
      <c r="B641" s="33" t="s">
        <v>555</v>
      </c>
      <c r="C641" s="33" t="s">
        <v>1296</v>
      </c>
      <c r="D641" s="33" t="s">
        <v>41</v>
      </c>
      <c r="E641" s="33" t="s">
        <v>1310</v>
      </c>
      <c r="F641" s="33" t="s">
        <v>108</v>
      </c>
      <c r="G641" s="33" t="s">
        <v>170</v>
      </c>
      <c r="H641" s="33" t="s">
        <v>1311</v>
      </c>
    </row>
    <row r="642" spans="1:8" x14ac:dyDescent="0.2">
      <c r="A642" s="33" t="s">
        <v>62</v>
      </c>
      <c r="B642" s="33" t="s">
        <v>715</v>
      </c>
      <c r="C642" s="33" t="s">
        <v>1296</v>
      </c>
      <c r="D642" s="33" t="s">
        <v>42</v>
      </c>
      <c r="E642" s="33" t="s">
        <v>145</v>
      </c>
      <c r="F642" s="33" t="s">
        <v>106</v>
      </c>
      <c r="G642" s="33" t="s">
        <v>170</v>
      </c>
      <c r="H642" s="33" t="s">
        <v>1312</v>
      </c>
    </row>
    <row r="643" spans="1:8" x14ac:dyDescent="0.2">
      <c r="A643" s="33" t="s">
        <v>62</v>
      </c>
      <c r="B643" s="33" t="s">
        <v>366</v>
      </c>
      <c r="C643" s="33" t="s">
        <v>1296</v>
      </c>
      <c r="D643" s="33" t="s">
        <v>42</v>
      </c>
      <c r="E643" s="33" t="s">
        <v>1313</v>
      </c>
      <c r="F643" s="33" t="s">
        <v>104</v>
      </c>
      <c r="G643" s="33" t="s">
        <v>170</v>
      </c>
      <c r="H643" s="33" t="s">
        <v>1314</v>
      </c>
    </row>
    <row r="644" spans="1:8" x14ac:dyDescent="0.2">
      <c r="A644" s="33" t="s">
        <v>54</v>
      </c>
      <c r="B644" s="33" t="s">
        <v>436</v>
      </c>
      <c r="C644" s="33" t="s">
        <v>1315</v>
      </c>
      <c r="D644" s="33" t="s">
        <v>42</v>
      </c>
      <c r="E644" s="33" t="s">
        <v>143</v>
      </c>
      <c r="F644" s="33" t="s">
        <v>105</v>
      </c>
      <c r="G644" s="33" t="s">
        <v>170</v>
      </c>
      <c r="H644" s="33" t="s">
        <v>1316</v>
      </c>
    </row>
    <row r="645" spans="1:8" x14ac:dyDescent="0.2">
      <c r="A645" s="33" t="s">
        <v>54</v>
      </c>
      <c r="B645" s="33" t="s">
        <v>225</v>
      </c>
      <c r="C645" s="33" t="s">
        <v>1315</v>
      </c>
      <c r="D645" s="33" t="s">
        <v>42</v>
      </c>
      <c r="E645" s="33" t="s">
        <v>1317</v>
      </c>
      <c r="F645" s="33" t="s">
        <v>105</v>
      </c>
      <c r="G645" s="33" t="s">
        <v>170</v>
      </c>
      <c r="H645" s="33" t="s">
        <v>1318</v>
      </c>
    </row>
    <row r="646" spans="1:8" x14ac:dyDescent="0.2">
      <c r="A646" s="33" t="s">
        <v>54</v>
      </c>
      <c r="B646" s="33" t="s">
        <v>192</v>
      </c>
      <c r="C646" s="33" t="s">
        <v>1315</v>
      </c>
      <c r="D646" s="33" t="s">
        <v>41</v>
      </c>
      <c r="E646" s="33" t="s">
        <v>1319</v>
      </c>
      <c r="F646" s="33" t="s">
        <v>104</v>
      </c>
      <c r="G646" s="33" t="s">
        <v>170</v>
      </c>
      <c r="H646" s="33" t="s">
        <v>1320</v>
      </c>
    </row>
    <row r="647" spans="1:8" x14ac:dyDescent="0.2">
      <c r="A647" s="33" t="s">
        <v>54</v>
      </c>
      <c r="B647" s="33" t="s">
        <v>366</v>
      </c>
      <c r="C647" s="33" t="s">
        <v>1315</v>
      </c>
      <c r="D647" s="33" t="s">
        <v>41</v>
      </c>
      <c r="E647" s="33" t="s">
        <v>1321</v>
      </c>
      <c r="F647" s="33" t="s">
        <v>104</v>
      </c>
      <c r="G647" s="33" t="s">
        <v>170</v>
      </c>
      <c r="H647" s="33" t="s">
        <v>1322</v>
      </c>
    </row>
    <row r="648" spans="1:8" x14ac:dyDescent="0.2">
      <c r="A648" s="33" t="s">
        <v>54</v>
      </c>
      <c r="B648" s="33" t="s">
        <v>715</v>
      </c>
      <c r="C648" s="33" t="s">
        <v>1315</v>
      </c>
      <c r="D648" s="33" t="s">
        <v>42</v>
      </c>
      <c r="E648" s="33" t="s">
        <v>1323</v>
      </c>
      <c r="F648" s="33" t="s">
        <v>103</v>
      </c>
      <c r="G648" s="33" t="s">
        <v>170</v>
      </c>
      <c r="H648" s="33" t="s">
        <v>1324</v>
      </c>
    </row>
    <row r="649" spans="1:8" x14ac:dyDescent="0.2">
      <c r="A649" s="33" t="s">
        <v>54</v>
      </c>
      <c r="B649" s="33" t="s">
        <v>225</v>
      </c>
      <c r="C649" s="33" t="s">
        <v>1315</v>
      </c>
      <c r="D649" s="33" t="s">
        <v>42</v>
      </c>
      <c r="E649" s="33" t="s">
        <v>140</v>
      </c>
      <c r="F649" s="33" t="s">
        <v>104</v>
      </c>
      <c r="G649" s="33" t="s">
        <v>170</v>
      </c>
      <c r="H649" s="33" t="s">
        <v>1325</v>
      </c>
    </row>
    <row r="650" spans="1:8" x14ac:dyDescent="0.2">
      <c r="A650" s="33" t="s">
        <v>54</v>
      </c>
      <c r="B650" s="33" t="s">
        <v>192</v>
      </c>
      <c r="C650" s="33" t="s">
        <v>1315</v>
      </c>
      <c r="D650" s="33" t="s">
        <v>42</v>
      </c>
      <c r="E650" s="33" t="s">
        <v>141</v>
      </c>
      <c r="F650" s="33" t="s">
        <v>104</v>
      </c>
      <c r="G650" s="33" t="s">
        <v>170</v>
      </c>
      <c r="H650" s="33" t="s">
        <v>1326</v>
      </c>
    </row>
    <row r="651" spans="1:8" x14ac:dyDescent="0.2">
      <c r="A651" s="33" t="s">
        <v>54</v>
      </c>
      <c r="B651" s="33" t="s">
        <v>179</v>
      </c>
      <c r="C651" s="33" t="s">
        <v>1315</v>
      </c>
      <c r="D651" s="33" t="s">
        <v>42</v>
      </c>
      <c r="E651" s="33" t="s">
        <v>146</v>
      </c>
      <c r="F651" s="33" t="s">
        <v>104</v>
      </c>
      <c r="G651" s="33" t="s">
        <v>170</v>
      </c>
      <c r="H651" s="33" t="s">
        <v>1327</v>
      </c>
    </row>
    <row r="652" spans="1:8" x14ac:dyDescent="0.2">
      <c r="A652" s="33" t="s">
        <v>54</v>
      </c>
      <c r="B652" s="33" t="s">
        <v>179</v>
      </c>
      <c r="C652" s="33" t="s">
        <v>1315</v>
      </c>
      <c r="D652" s="33" t="s">
        <v>42</v>
      </c>
      <c r="E652" s="33" t="s">
        <v>1328</v>
      </c>
      <c r="F652" s="33" t="s">
        <v>104</v>
      </c>
      <c r="G652" s="33" t="s">
        <v>170</v>
      </c>
      <c r="H652" s="33" t="s">
        <v>1329</v>
      </c>
    </row>
    <row r="653" spans="1:8" x14ac:dyDescent="0.2">
      <c r="A653" s="33" t="s">
        <v>54</v>
      </c>
      <c r="B653" s="33" t="s">
        <v>340</v>
      </c>
      <c r="C653" s="33" t="s">
        <v>1330</v>
      </c>
      <c r="D653" s="33" t="s">
        <v>42</v>
      </c>
      <c r="E653" s="33" t="s">
        <v>1331</v>
      </c>
      <c r="F653" s="33" t="s">
        <v>105</v>
      </c>
      <c r="G653" s="33" t="s">
        <v>170</v>
      </c>
      <c r="H653" s="33" t="s">
        <v>1332</v>
      </c>
    </row>
    <row r="654" spans="1:8" x14ac:dyDescent="0.2">
      <c r="A654" s="33" t="s">
        <v>54</v>
      </c>
      <c r="B654" s="33" t="s">
        <v>366</v>
      </c>
      <c r="C654" s="33" t="s">
        <v>1330</v>
      </c>
      <c r="D654" s="33" t="s">
        <v>42</v>
      </c>
      <c r="E654" s="33" t="s">
        <v>1333</v>
      </c>
      <c r="F654" s="33" t="s">
        <v>104</v>
      </c>
      <c r="G654" s="33" t="s">
        <v>170</v>
      </c>
      <c r="H654" s="33" t="s">
        <v>1334</v>
      </c>
    </row>
    <row r="655" spans="1:8" x14ac:dyDescent="0.2">
      <c r="A655" s="33" t="s">
        <v>54</v>
      </c>
      <c r="B655" s="33" t="s">
        <v>238</v>
      </c>
      <c r="C655" s="33" t="s">
        <v>1330</v>
      </c>
      <c r="D655" s="33" t="s">
        <v>42</v>
      </c>
      <c r="E655" s="33" t="s">
        <v>1188</v>
      </c>
      <c r="F655" s="33" t="s">
        <v>108</v>
      </c>
      <c r="G655" s="33" t="s">
        <v>170</v>
      </c>
      <c r="H655" s="33" t="s">
        <v>1335</v>
      </c>
    </row>
    <row r="656" spans="1:8" x14ac:dyDescent="0.2">
      <c r="A656" s="40" t="s">
        <v>59</v>
      </c>
      <c r="B656" s="40" t="s">
        <v>916</v>
      </c>
      <c r="C656" s="40" t="s">
        <v>1336</v>
      </c>
      <c r="D656" s="40" t="s">
        <v>41</v>
      </c>
      <c r="E656" s="40" t="s">
        <v>1337</v>
      </c>
      <c r="F656" s="40" t="s">
        <v>108</v>
      </c>
      <c r="G656" s="40" t="s">
        <v>170</v>
      </c>
      <c r="H656" s="33" t="s">
        <v>1338</v>
      </c>
    </row>
    <row r="657" spans="1:8" x14ac:dyDescent="0.2">
      <c r="A657" s="41"/>
      <c r="B657" s="41"/>
      <c r="C657" s="41"/>
      <c r="D657" s="41"/>
      <c r="E657" s="41"/>
      <c r="F657" s="41"/>
      <c r="G657" s="41"/>
      <c r="H657" s="33" t="s">
        <v>1339</v>
      </c>
    </row>
    <row r="658" spans="1:8" x14ac:dyDescent="0.2">
      <c r="A658" s="41"/>
      <c r="B658" s="41"/>
      <c r="C658" s="41"/>
      <c r="D658" s="41"/>
      <c r="E658" s="41"/>
      <c r="F658" s="41"/>
      <c r="G658" s="41"/>
      <c r="H658" s="33" t="s">
        <v>1340</v>
      </c>
    </row>
    <row r="659" spans="1:8" x14ac:dyDescent="0.2">
      <c r="A659" s="33" t="s">
        <v>63</v>
      </c>
      <c r="B659" s="33" t="s">
        <v>406</v>
      </c>
      <c r="C659" s="33" t="s">
        <v>1341</v>
      </c>
      <c r="D659" s="33" t="s">
        <v>41</v>
      </c>
      <c r="E659" s="33" t="s">
        <v>1342</v>
      </c>
      <c r="F659" s="33" t="s">
        <v>103</v>
      </c>
      <c r="G659" s="33" t="s">
        <v>170</v>
      </c>
      <c r="H659" s="33" t="s">
        <v>1343</v>
      </c>
    </row>
    <row r="660" spans="1:8" x14ac:dyDescent="0.2">
      <c r="A660" s="33" t="s">
        <v>63</v>
      </c>
      <c r="B660" s="33" t="s">
        <v>750</v>
      </c>
      <c r="C660" s="33" t="s">
        <v>1344</v>
      </c>
      <c r="D660" s="33" t="s">
        <v>41</v>
      </c>
      <c r="E660" s="33" t="s">
        <v>1345</v>
      </c>
      <c r="F660" s="33" t="s">
        <v>104</v>
      </c>
      <c r="G660" s="33" t="s">
        <v>170</v>
      </c>
      <c r="H660" s="33" t="s">
        <v>1346</v>
      </c>
    </row>
    <row r="661" spans="1:8" x14ac:dyDescent="0.2">
      <c r="A661" s="33" t="s">
        <v>63</v>
      </c>
      <c r="B661" s="33" t="s">
        <v>274</v>
      </c>
      <c r="C661" s="33" t="s">
        <v>1344</v>
      </c>
      <c r="D661" s="33" t="s">
        <v>42</v>
      </c>
      <c r="E661" s="33" t="s">
        <v>1347</v>
      </c>
      <c r="F661" s="33" t="s">
        <v>104</v>
      </c>
      <c r="G661" s="33" t="s">
        <v>170</v>
      </c>
      <c r="H661" s="33" t="s">
        <v>1348</v>
      </c>
    </row>
    <row r="662" spans="1:8" x14ac:dyDescent="0.2">
      <c r="A662" s="33" t="s">
        <v>63</v>
      </c>
      <c r="B662" s="33" t="s">
        <v>274</v>
      </c>
      <c r="C662" s="33" t="s">
        <v>1344</v>
      </c>
      <c r="D662" s="33" t="s">
        <v>42</v>
      </c>
      <c r="E662" s="33" t="s">
        <v>1349</v>
      </c>
      <c r="F662" s="33" t="s">
        <v>104</v>
      </c>
      <c r="G662" s="33" t="s">
        <v>170</v>
      </c>
      <c r="H662" s="33" t="s">
        <v>1350</v>
      </c>
    </row>
    <row r="663" spans="1:8" x14ac:dyDescent="0.2">
      <c r="A663" s="33" t="s">
        <v>63</v>
      </c>
      <c r="B663" s="33" t="s">
        <v>1351</v>
      </c>
      <c r="C663" s="33" t="s">
        <v>1344</v>
      </c>
      <c r="D663" s="33" t="s">
        <v>41</v>
      </c>
      <c r="E663" s="33" t="s">
        <v>1352</v>
      </c>
      <c r="F663" s="33" t="s">
        <v>104</v>
      </c>
      <c r="G663" s="33" t="s">
        <v>170</v>
      </c>
      <c r="H663" s="33" t="s">
        <v>1353</v>
      </c>
    </row>
    <row r="664" spans="1:8" x14ac:dyDescent="0.2">
      <c r="A664" s="33" t="s">
        <v>63</v>
      </c>
      <c r="B664" s="33" t="s">
        <v>306</v>
      </c>
      <c r="C664" s="33" t="s">
        <v>1344</v>
      </c>
      <c r="D664" s="33" t="s">
        <v>41</v>
      </c>
      <c r="E664" s="33" t="s">
        <v>1354</v>
      </c>
      <c r="F664" s="33" t="s">
        <v>104</v>
      </c>
      <c r="G664" s="33" t="s">
        <v>170</v>
      </c>
      <c r="H664" s="33" t="s">
        <v>1355</v>
      </c>
    </row>
    <row r="665" spans="1:8" x14ac:dyDescent="0.2">
      <c r="A665" s="33" t="s">
        <v>63</v>
      </c>
      <c r="B665" s="33" t="s">
        <v>253</v>
      </c>
      <c r="C665" s="33" t="s">
        <v>1344</v>
      </c>
      <c r="D665" s="33" t="s">
        <v>41</v>
      </c>
      <c r="E665" s="33" t="s">
        <v>1356</v>
      </c>
      <c r="F665" s="33" t="s">
        <v>104</v>
      </c>
      <c r="G665" s="33" t="s">
        <v>170</v>
      </c>
      <c r="H665" s="33" t="s">
        <v>1357</v>
      </c>
    </row>
    <row r="666" spans="1:8" x14ac:dyDescent="0.2">
      <c r="A666" s="33" t="s">
        <v>63</v>
      </c>
      <c r="B666" s="33" t="s">
        <v>445</v>
      </c>
      <c r="C666" s="33" t="s">
        <v>1358</v>
      </c>
      <c r="D666" s="33" t="s">
        <v>41</v>
      </c>
      <c r="E666" s="33" t="s">
        <v>1359</v>
      </c>
      <c r="F666" s="33" t="s">
        <v>103</v>
      </c>
      <c r="G666" s="33" t="s">
        <v>170</v>
      </c>
      <c r="H666" s="33" t="s">
        <v>1360</v>
      </c>
    </row>
    <row r="667" spans="1:8" x14ac:dyDescent="0.2">
      <c r="A667" s="40" t="s">
        <v>63</v>
      </c>
      <c r="B667" s="40" t="s">
        <v>575</v>
      </c>
      <c r="C667" s="40" t="s">
        <v>1358</v>
      </c>
      <c r="D667" s="40" t="s">
        <v>42</v>
      </c>
      <c r="E667" s="40" t="s">
        <v>1361</v>
      </c>
      <c r="F667" s="40" t="s">
        <v>104</v>
      </c>
      <c r="G667" s="40" t="s">
        <v>170</v>
      </c>
      <c r="H667" s="33" t="s">
        <v>1362</v>
      </c>
    </row>
    <row r="668" spans="1:8" x14ac:dyDescent="0.2">
      <c r="A668" s="41"/>
      <c r="B668" s="41"/>
      <c r="C668" s="41"/>
      <c r="D668" s="41"/>
      <c r="E668" s="41"/>
      <c r="F668" s="41"/>
      <c r="G668" s="41"/>
      <c r="H668" s="33" t="s">
        <v>1363</v>
      </c>
    </row>
    <row r="669" spans="1:8" x14ac:dyDescent="0.2">
      <c r="A669" s="33" t="s">
        <v>63</v>
      </c>
      <c r="B669" s="33" t="s">
        <v>527</v>
      </c>
      <c r="C669" s="33" t="s">
        <v>1358</v>
      </c>
      <c r="D669" s="33" t="s">
        <v>42</v>
      </c>
      <c r="E669" s="33" t="s">
        <v>1364</v>
      </c>
      <c r="F669" s="33" t="s">
        <v>105</v>
      </c>
      <c r="G669" s="33" t="s">
        <v>170</v>
      </c>
      <c r="H669" s="33" t="s">
        <v>1365</v>
      </c>
    </row>
    <row r="670" spans="1:8" x14ac:dyDescent="0.2">
      <c r="A670" s="33" t="s">
        <v>63</v>
      </c>
      <c r="B670" s="33" t="s">
        <v>489</v>
      </c>
      <c r="C670" s="33" t="s">
        <v>1366</v>
      </c>
      <c r="D670" s="33" t="s">
        <v>41</v>
      </c>
      <c r="E670" s="33" t="s">
        <v>1367</v>
      </c>
      <c r="F670" s="33" t="s">
        <v>104</v>
      </c>
      <c r="G670" s="33" t="s">
        <v>170</v>
      </c>
      <c r="H670" s="33" t="s">
        <v>1368</v>
      </c>
    </row>
    <row r="671" spans="1:8" x14ac:dyDescent="0.2">
      <c r="A671" s="33" t="s">
        <v>63</v>
      </c>
      <c r="B671" s="33" t="s">
        <v>479</v>
      </c>
      <c r="C671" s="33" t="s">
        <v>1366</v>
      </c>
      <c r="D671" s="33" t="s">
        <v>41</v>
      </c>
      <c r="E671" s="33" t="s">
        <v>1369</v>
      </c>
      <c r="F671" s="33" t="s">
        <v>104</v>
      </c>
      <c r="G671" s="33" t="s">
        <v>170</v>
      </c>
      <c r="H671" s="33" t="s">
        <v>1370</v>
      </c>
    </row>
    <row r="672" spans="1:8" x14ac:dyDescent="0.2">
      <c r="A672" s="33" t="s">
        <v>63</v>
      </c>
      <c r="B672" s="33" t="s">
        <v>203</v>
      </c>
      <c r="C672" s="33" t="s">
        <v>1366</v>
      </c>
      <c r="D672" s="33" t="s">
        <v>41</v>
      </c>
      <c r="E672" s="33" t="s">
        <v>1371</v>
      </c>
      <c r="F672" s="33" t="s">
        <v>104</v>
      </c>
      <c r="G672" s="33" t="s">
        <v>170</v>
      </c>
      <c r="H672" s="33" t="s">
        <v>1372</v>
      </c>
    </row>
    <row r="673" spans="1:8" x14ac:dyDescent="0.2">
      <c r="A673" s="33" t="s">
        <v>63</v>
      </c>
      <c r="B673" s="33" t="s">
        <v>1089</v>
      </c>
      <c r="C673" s="33" t="s">
        <v>1373</v>
      </c>
      <c r="D673" s="33" t="s">
        <v>41</v>
      </c>
      <c r="E673" s="33" t="s">
        <v>1374</v>
      </c>
      <c r="F673" s="33" t="s">
        <v>104</v>
      </c>
      <c r="G673" s="33" t="s">
        <v>170</v>
      </c>
      <c r="H673" s="33" t="s">
        <v>1375</v>
      </c>
    </row>
    <row r="674" spans="1:8" x14ac:dyDescent="0.2">
      <c r="A674" s="33" t="s">
        <v>63</v>
      </c>
      <c r="B674" s="33" t="s">
        <v>938</v>
      </c>
      <c r="C674" s="33" t="s">
        <v>1366</v>
      </c>
      <c r="D674" s="33" t="s">
        <v>41</v>
      </c>
      <c r="E674" s="33" t="s">
        <v>1376</v>
      </c>
      <c r="F674" s="33" t="s">
        <v>104</v>
      </c>
      <c r="G674" s="33" t="s">
        <v>170</v>
      </c>
      <c r="H674" s="33" t="s">
        <v>1377</v>
      </c>
    </row>
    <row r="675" spans="1:8" x14ac:dyDescent="0.2">
      <c r="A675" s="33" t="s">
        <v>63</v>
      </c>
      <c r="B675" s="33" t="s">
        <v>592</v>
      </c>
      <c r="C675" s="33" t="s">
        <v>1366</v>
      </c>
      <c r="D675" s="33" t="s">
        <v>41</v>
      </c>
      <c r="E675" s="33" t="s">
        <v>1378</v>
      </c>
      <c r="F675" s="33" t="s">
        <v>104</v>
      </c>
      <c r="G675" s="33" t="s">
        <v>170</v>
      </c>
      <c r="H675" s="33" t="s">
        <v>1379</v>
      </c>
    </row>
    <row r="676" spans="1:8" x14ac:dyDescent="0.2">
      <c r="A676" s="33" t="s">
        <v>63</v>
      </c>
      <c r="B676" s="33" t="s">
        <v>230</v>
      </c>
      <c r="C676" s="33" t="s">
        <v>1366</v>
      </c>
      <c r="D676" s="33" t="s">
        <v>41</v>
      </c>
      <c r="E676" s="33" t="s">
        <v>1380</v>
      </c>
      <c r="F676" s="33" t="s">
        <v>104</v>
      </c>
      <c r="G676" s="33" t="s">
        <v>170</v>
      </c>
      <c r="H676" s="33" t="s">
        <v>1381</v>
      </c>
    </row>
    <row r="677" spans="1:8" x14ac:dyDescent="0.2">
      <c r="A677" s="33" t="s">
        <v>63</v>
      </c>
      <c r="B677" s="33" t="s">
        <v>424</v>
      </c>
      <c r="C677" s="33" t="s">
        <v>1382</v>
      </c>
      <c r="D677" s="33" t="s">
        <v>42</v>
      </c>
      <c r="E677" s="33" t="s">
        <v>1383</v>
      </c>
      <c r="F677" s="33" t="s">
        <v>105</v>
      </c>
      <c r="G677" s="33" t="s">
        <v>170</v>
      </c>
      <c r="H677" s="33" t="s">
        <v>1384</v>
      </c>
    </row>
    <row r="678" spans="1:8" x14ac:dyDescent="0.2">
      <c r="A678" s="33" t="s">
        <v>63</v>
      </c>
      <c r="B678" s="33" t="s">
        <v>424</v>
      </c>
      <c r="C678" s="33" t="s">
        <v>1382</v>
      </c>
      <c r="D678" s="33" t="s">
        <v>42</v>
      </c>
      <c r="E678" s="33" t="s">
        <v>1385</v>
      </c>
      <c r="F678" s="33" t="s">
        <v>105</v>
      </c>
      <c r="G678" s="33" t="s">
        <v>170</v>
      </c>
      <c r="H678" s="33" t="s">
        <v>1386</v>
      </c>
    </row>
    <row r="679" spans="1:8" x14ac:dyDescent="0.2">
      <c r="A679" s="40" t="s">
        <v>63</v>
      </c>
      <c r="B679" s="40" t="s">
        <v>789</v>
      </c>
      <c r="C679" s="40" t="s">
        <v>1382</v>
      </c>
      <c r="D679" s="40" t="s">
        <v>42</v>
      </c>
      <c r="E679" s="40" t="s">
        <v>1387</v>
      </c>
      <c r="F679" s="40" t="s">
        <v>105</v>
      </c>
      <c r="G679" s="40" t="s">
        <v>170</v>
      </c>
      <c r="H679" s="33" t="s">
        <v>1388</v>
      </c>
    </row>
    <row r="680" spans="1:8" x14ac:dyDescent="0.2">
      <c r="A680" s="41"/>
      <c r="B680" s="41"/>
      <c r="C680" s="41"/>
      <c r="D680" s="41"/>
      <c r="E680" s="41"/>
      <c r="F680" s="41"/>
      <c r="G680" s="41"/>
      <c r="H680" s="33" t="s">
        <v>1389</v>
      </c>
    </row>
    <row r="681" spans="1:8" x14ac:dyDescent="0.2">
      <c r="A681" s="33" t="s">
        <v>63</v>
      </c>
      <c r="B681" s="33" t="s">
        <v>424</v>
      </c>
      <c r="C681" s="33" t="s">
        <v>1382</v>
      </c>
      <c r="D681" s="33" t="s">
        <v>42</v>
      </c>
      <c r="E681" s="33" t="s">
        <v>1390</v>
      </c>
      <c r="F681" s="33" t="s">
        <v>103</v>
      </c>
      <c r="G681" s="33" t="s">
        <v>170</v>
      </c>
      <c r="H681" s="33" t="s">
        <v>1391</v>
      </c>
    </row>
    <row r="682" spans="1:8" x14ac:dyDescent="0.2">
      <c r="A682" s="33" t="s">
        <v>63</v>
      </c>
      <c r="B682" s="33" t="s">
        <v>424</v>
      </c>
      <c r="C682" s="33" t="s">
        <v>1382</v>
      </c>
      <c r="D682" s="33" t="s">
        <v>42</v>
      </c>
      <c r="E682" s="33" t="s">
        <v>1392</v>
      </c>
      <c r="F682" s="33" t="s">
        <v>105</v>
      </c>
      <c r="G682" s="33" t="s">
        <v>170</v>
      </c>
      <c r="H682" s="33" t="s">
        <v>1393</v>
      </c>
    </row>
    <row r="683" spans="1:8" x14ac:dyDescent="0.2">
      <c r="A683" s="33" t="s">
        <v>63</v>
      </c>
      <c r="B683" s="33" t="s">
        <v>424</v>
      </c>
      <c r="C683" s="33" t="s">
        <v>1394</v>
      </c>
      <c r="D683" s="33" t="s">
        <v>42</v>
      </c>
      <c r="E683" s="33" t="s">
        <v>1395</v>
      </c>
      <c r="F683" s="33" t="s">
        <v>103</v>
      </c>
      <c r="G683" s="33" t="s">
        <v>170</v>
      </c>
      <c r="H683" s="33" t="s">
        <v>1396</v>
      </c>
    </row>
    <row r="684" spans="1:8" x14ac:dyDescent="0.2">
      <c r="A684" s="33" t="s">
        <v>63</v>
      </c>
      <c r="B684" s="33" t="s">
        <v>450</v>
      </c>
      <c r="C684" s="33" t="s">
        <v>1397</v>
      </c>
      <c r="D684" s="33" t="s">
        <v>42</v>
      </c>
      <c r="E684" s="33" t="s">
        <v>1398</v>
      </c>
      <c r="F684" s="33" t="s">
        <v>108</v>
      </c>
      <c r="G684" s="33" t="s">
        <v>170</v>
      </c>
      <c r="H684" s="33" t="s">
        <v>1399</v>
      </c>
    </row>
    <row r="685" spans="1:8" x14ac:dyDescent="0.2">
      <c r="A685" s="40" t="s">
        <v>63</v>
      </c>
      <c r="B685" s="40" t="s">
        <v>450</v>
      </c>
      <c r="C685" s="40" t="s">
        <v>1397</v>
      </c>
      <c r="D685" s="40" t="s">
        <v>42</v>
      </c>
      <c r="E685" s="40" t="s">
        <v>1400</v>
      </c>
      <c r="F685" s="40" t="s">
        <v>103</v>
      </c>
      <c r="G685" s="40" t="s">
        <v>1401</v>
      </c>
      <c r="H685" s="33" t="s">
        <v>1402</v>
      </c>
    </row>
    <row r="686" spans="1:8" x14ac:dyDescent="0.2">
      <c r="A686" s="41"/>
      <c r="B686" s="41"/>
      <c r="C686" s="41"/>
      <c r="D686" s="41"/>
      <c r="E686" s="41"/>
      <c r="F686" s="41"/>
      <c r="G686" s="41"/>
      <c r="H686" s="33" t="s">
        <v>1403</v>
      </c>
    </row>
    <row r="687" spans="1:8" x14ac:dyDescent="0.2">
      <c r="A687" s="40" t="s">
        <v>63</v>
      </c>
      <c r="B687" s="40" t="s">
        <v>1351</v>
      </c>
      <c r="C687" s="40" t="s">
        <v>1404</v>
      </c>
      <c r="D687" s="40" t="s">
        <v>42</v>
      </c>
      <c r="E687" s="40" t="s">
        <v>1405</v>
      </c>
      <c r="F687" s="40" t="s">
        <v>108</v>
      </c>
      <c r="G687" s="40" t="s">
        <v>170</v>
      </c>
      <c r="H687" s="33" t="s">
        <v>1406</v>
      </c>
    </row>
    <row r="688" spans="1:8" x14ac:dyDescent="0.2">
      <c r="A688" s="41"/>
      <c r="B688" s="41"/>
      <c r="C688" s="41"/>
      <c r="D688" s="41"/>
      <c r="E688" s="41"/>
      <c r="F688" s="41"/>
      <c r="G688" s="41"/>
      <c r="H688" s="33" t="s">
        <v>1407</v>
      </c>
    </row>
    <row r="689" spans="1:8" x14ac:dyDescent="0.2">
      <c r="A689" s="33" t="s">
        <v>63</v>
      </c>
      <c r="B689" s="33" t="s">
        <v>1351</v>
      </c>
      <c r="C689" s="33" t="s">
        <v>1404</v>
      </c>
      <c r="D689" s="33" t="s">
        <v>41</v>
      </c>
      <c r="E689" s="33" t="s">
        <v>1408</v>
      </c>
      <c r="F689" s="33" t="s">
        <v>103</v>
      </c>
      <c r="G689" s="33" t="s">
        <v>170</v>
      </c>
      <c r="H689" s="33" t="s">
        <v>1409</v>
      </c>
    </row>
    <row r="690" spans="1:8" x14ac:dyDescent="0.2">
      <c r="A690" s="33" t="s">
        <v>63</v>
      </c>
      <c r="B690" s="33" t="s">
        <v>750</v>
      </c>
      <c r="C690" s="33" t="s">
        <v>1404</v>
      </c>
      <c r="D690" s="33" t="s">
        <v>41</v>
      </c>
      <c r="E690" s="33" t="s">
        <v>1410</v>
      </c>
      <c r="F690" s="33" t="s">
        <v>103</v>
      </c>
      <c r="G690" s="33" t="s">
        <v>170</v>
      </c>
      <c r="H690" s="33" t="s">
        <v>1411</v>
      </c>
    </row>
    <row r="691" spans="1:8" x14ac:dyDescent="0.2">
      <c r="A691" s="40" t="s">
        <v>63</v>
      </c>
      <c r="B691" s="40" t="s">
        <v>750</v>
      </c>
      <c r="C691" s="40" t="s">
        <v>1404</v>
      </c>
      <c r="D691" s="40" t="s">
        <v>41</v>
      </c>
      <c r="E691" s="40" t="s">
        <v>1412</v>
      </c>
      <c r="F691" s="40" t="s">
        <v>108</v>
      </c>
      <c r="G691" s="40" t="s">
        <v>1413</v>
      </c>
      <c r="H691" s="33" t="s">
        <v>1414</v>
      </c>
    </row>
    <row r="692" spans="1:8" x14ac:dyDescent="0.2">
      <c r="A692" s="41"/>
      <c r="B692" s="41"/>
      <c r="C692" s="41"/>
      <c r="D692" s="41"/>
      <c r="E692" s="41"/>
      <c r="F692" s="41"/>
      <c r="G692" s="41"/>
      <c r="H692" s="33" t="s">
        <v>1415</v>
      </c>
    </row>
    <row r="693" spans="1:8" x14ac:dyDescent="0.2">
      <c r="A693" s="33" t="s">
        <v>63</v>
      </c>
      <c r="B693" s="33" t="s">
        <v>750</v>
      </c>
      <c r="C693" s="33" t="s">
        <v>1404</v>
      </c>
      <c r="D693" s="33" t="s">
        <v>42</v>
      </c>
      <c r="E693" s="33" t="s">
        <v>1416</v>
      </c>
      <c r="F693" s="33" t="s">
        <v>103</v>
      </c>
      <c r="G693" s="33" t="s">
        <v>1417</v>
      </c>
      <c r="H693" s="33" t="s">
        <v>1418</v>
      </c>
    </row>
    <row r="694" spans="1:8" x14ac:dyDescent="0.2">
      <c r="A694" s="33" t="s">
        <v>63</v>
      </c>
      <c r="B694" s="33" t="s">
        <v>503</v>
      </c>
      <c r="C694" s="33" t="s">
        <v>1419</v>
      </c>
      <c r="D694" s="33" t="s">
        <v>42</v>
      </c>
      <c r="E694" s="33" t="s">
        <v>1420</v>
      </c>
      <c r="F694" s="33" t="s">
        <v>105</v>
      </c>
      <c r="G694" s="33" t="s">
        <v>170</v>
      </c>
      <c r="H694" s="33" t="s">
        <v>1421</v>
      </c>
    </row>
    <row r="695" spans="1:8" x14ac:dyDescent="0.2">
      <c r="A695" s="33" t="s">
        <v>63</v>
      </c>
      <c r="B695" s="33" t="s">
        <v>503</v>
      </c>
      <c r="C695" s="33" t="s">
        <v>1419</v>
      </c>
      <c r="D695" s="33" t="s">
        <v>42</v>
      </c>
      <c r="E695" s="33" t="s">
        <v>1422</v>
      </c>
      <c r="F695" s="33" t="s">
        <v>106</v>
      </c>
      <c r="G695" s="33" t="s">
        <v>1423</v>
      </c>
      <c r="H695" s="33" t="s">
        <v>1424</v>
      </c>
    </row>
    <row r="696" spans="1:8" x14ac:dyDescent="0.2">
      <c r="A696" s="40" t="s">
        <v>63</v>
      </c>
      <c r="B696" s="40" t="s">
        <v>351</v>
      </c>
      <c r="C696" s="40" t="s">
        <v>1419</v>
      </c>
      <c r="D696" s="40" t="s">
        <v>42</v>
      </c>
      <c r="E696" s="40" t="s">
        <v>1425</v>
      </c>
      <c r="F696" s="40" t="s">
        <v>103</v>
      </c>
      <c r="G696" s="40" t="s">
        <v>170</v>
      </c>
      <c r="H696" s="33" t="s">
        <v>1426</v>
      </c>
    </row>
    <row r="697" spans="1:8" x14ac:dyDescent="0.2">
      <c r="A697" s="41"/>
      <c r="B697" s="41"/>
      <c r="C697" s="41"/>
      <c r="D697" s="41"/>
      <c r="E697" s="41"/>
      <c r="F697" s="41"/>
      <c r="G697" s="41"/>
      <c r="H697" s="33" t="s">
        <v>1427</v>
      </c>
    </row>
    <row r="698" spans="1:8" x14ac:dyDescent="0.2">
      <c r="A698" s="33" t="s">
        <v>63</v>
      </c>
      <c r="B698" s="33" t="s">
        <v>503</v>
      </c>
      <c r="C698" s="33" t="s">
        <v>1419</v>
      </c>
      <c r="D698" s="33" t="s">
        <v>42</v>
      </c>
      <c r="E698" s="33" t="s">
        <v>1428</v>
      </c>
      <c r="F698" s="33" t="s">
        <v>103</v>
      </c>
      <c r="G698" s="33" t="s">
        <v>170</v>
      </c>
      <c r="H698" s="33" t="s">
        <v>1429</v>
      </c>
    </row>
    <row r="699" spans="1:8" x14ac:dyDescent="0.2">
      <c r="A699" s="33" t="s">
        <v>63</v>
      </c>
      <c r="B699" s="33" t="s">
        <v>936</v>
      </c>
      <c r="C699" s="33" t="s">
        <v>1419</v>
      </c>
      <c r="D699" s="33" t="s">
        <v>42</v>
      </c>
      <c r="E699" s="33" t="s">
        <v>1430</v>
      </c>
      <c r="F699" s="33" t="s">
        <v>105</v>
      </c>
      <c r="G699" s="33" t="s">
        <v>170</v>
      </c>
      <c r="H699" s="33" t="s">
        <v>1431</v>
      </c>
    </row>
    <row r="700" spans="1:8" x14ac:dyDescent="0.2">
      <c r="A700" s="33" t="s">
        <v>54</v>
      </c>
      <c r="B700" s="33" t="s">
        <v>936</v>
      </c>
      <c r="C700" s="33" t="s">
        <v>1432</v>
      </c>
      <c r="D700" s="33" t="s">
        <v>42</v>
      </c>
      <c r="E700" s="33" t="s">
        <v>1433</v>
      </c>
      <c r="F700" s="33" t="s">
        <v>105</v>
      </c>
      <c r="G700" s="33" t="s">
        <v>170</v>
      </c>
      <c r="H700" s="33" t="s">
        <v>1434</v>
      </c>
    </row>
    <row r="701" spans="1:8" x14ac:dyDescent="0.2">
      <c r="A701" s="33" t="s">
        <v>63</v>
      </c>
      <c r="B701" s="33" t="s">
        <v>916</v>
      </c>
      <c r="C701" s="33" t="s">
        <v>1419</v>
      </c>
      <c r="D701" s="33" t="s">
        <v>42</v>
      </c>
      <c r="E701" s="33" t="s">
        <v>1435</v>
      </c>
      <c r="F701" s="33" t="s">
        <v>104</v>
      </c>
      <c r="G701" s="33" t="s">
        <v>170</v>
      </c>
      <c r="H701" s="33" t="s">
        <v>1436</v>
      </c>
    </row>
    <row r="702" spans="1:8" x14ac:dyDescent="0.2">
      <c r="A702" s="33" t="s">
        <v>63</v>
      </c>
      <c r="B702" s="33" t="s">
        <v>366</v>
      </c>
      <c r="C702" s="33" t="s">
        <v>1419</v>
      </c>
      <c r="D702" s="33" t="s">
        <v>42</v>
      </c>
      <c r="E702" s="33" t="s">
        <v>1437</v>
      </c>
      <c r="F702" s="33" t="s">
        <v>104</v>
      </c>
      <c r="G702" s="33" t="s">
        <v>170</v>
      </c>
      <c r="H702" s="33" t="s">
        <v>1438</v>
      </c>
    </row>
    <row r="703" spans="1:8" x14ac:dyDescent="0.2">
      <c r="A703" s="33" t="s">
        <v>63</v>
      </c>
      <c r="B703" s="33" t="s">
        <v>424</v>
      </c>
      <c r="C703" s="33" t="s">
        <v>1419</v>
      </c>
      <c r="D703" s="33" t="s">
        <v>42</v>
      </c>
      <c r="E703" s="33" t="s">
        <v>1439</v>
      </c>
      <c r="F703" s="33" t="s">
        <v>103</v>
      </c>
      <c r="G703" s="33" t="s">
        <v>170</v>
      </c>
      <c r="H703" s="33" t="s">
        <v>1440</v>
      </c>
    </row>
    <row r="704" spans="1:8" x14ac:dyDescent="0.2">
      <c r="A704" s="33" t="s">
        <v>63</v>
      </c>
      <c r="B704" s="33" t="s">
        <v>196</v>
      </c>
      <c r="C704" s="33" t="s">
        <v>1419</v>
      </c>
      <c r="D704" s="33" t="s">
        <v>42</v>
      </c>
      <c r="E704" s="33" t="s">
        <v>1441</v>
      </c>
      <c r="F704" s="33" t="s">
        <v>105</v>
      </c>
      <c r="G704" s="33" t="s">
        <v>170</v>
      </c>
      <c r="H704" s="33" t="s">
        <v>1442</v>
      </c>
    </row>
    <row r="705" spans="1:8" x14ac:dyDescent="0.2">
      <c r="A705" s="33" t="s">
        <v>63</v>
      </c>
      <c r="B705" s="33" t="s">
        <v>253</v>
      </c>
      <c r="C705" s="33" t="s">
        <v>1419</v>
      </c>
      <c r="D705" s="33" t="s">
        <v>42</v>
      </c>
      <c r="E705" s="33" t="s">
        <v>1443</v>
      </c>
      <c r="F705" s="33" t="s">
        <v>107</v>
      </c>
      <c r="G705" s="33" t="s">
        <v>170</v>
      </c>
      <c r="H705" s="33" t="s">
        <v>1444</v>
      </c>
    </row>
    <row r="706" spans="1:8" x14ac:dyDescent="0.2">
      <c r="A706" s="33" t="s">
        <v>63</v>
      </c>
      <c r="B706" s="33" t="s">
        <v>592</v>
      </c>
      <c r="C706" s="33" t="s">
        <v>1419</v>
      </c>
      <c r="D706" s="33" t="s">
        <v>41</v>
      </c>
      <c r="E706" s="33" t="s">
        <v>1445</v>
      </c>
      <c r="F706" s="33" t="s">
        <v>104</v>
      </c>
      <c r="G706" s="33" t="s">
        <v>170</v>
      </c>
      <c r="H706" s="33" t="s">
        <v>1446</v>
      </c>
    </row>
    <row r="707" spans="1:8" x14ac:dyDescent="0.2">
      <c r="A707" s="40" t="s">
        <v>63</v>
      </c>
      <c r="B707" s="40" t="s">
        <v>450</v>
      </c>
      <c r="C707" s="40" t="s">
        <v>1447</v>
      </c>
      <c r="D707" s="40" t="s">
        <v>42</v>
      </c>
      <c r="E707" s="40" t="s">
        <v>1400</v>
      </c>
      <c r="F707" s="40" t="s">
        <v>103</v>
      </c>
      <c r="G707" s="40" t="s">
        <v>1401</v>
      </c>
      <c r="H707" s="33" t="s">
        <v>1402</v>
      </c>
    </row>
    <row r="708" spans="1:8" x14ac:dyDescent="0.2">
      <c r="A708" s="41"/>
      <c r="B708" s="41"/>
      <c r="C708" s="41"/>
      <c r="D708" s="41"/>
      <c r="E708" s="41"/>
      <c r="F708" s="41"/>
      <c r="G708" s="41"/>
      <c r="H708" s="33" t="s">
        <v>1403</v>
      </c>
    </row>
    <row r="709" spans="1:8" x14ac:dyDescent="0.2">
      <c r="A709" s="33" t="s">
        <v>63</v>
      </c>
      <c r="B709" s="33" t="s">
        <v>184</v>
      </c>
      <c r="C709" s="33" t="s">
        <v>1373</v>
      </c>
      <c r="D709" s="33" t="s">
        <v>41</v>
      </c>
      <c r="E709" s="33" t="s">
        <v>1448</v>
      </c>
      <c r="F709" s="33" t="s">
        <v>104</v>
      </c>
      <c r="G709" s="33" t="s">
        <v>170</v>
      </c>
      <c r="H709" s="33" t="s">
        <v>1449</v>
      </c>
    </row>
    <row r="710" spans="1:8" x14ac:dyDescent="0.2">
      <c r="A710" s="33" t="s">
        <v>63</v>
      </c>
      <c r="B710" s="33" t="s">
        <v>329</v>
      </c>
      <c r="C710" s="33" t="s">
        <v>1373</v>
      </c>
      <c r="D710" s="33" t="s">
        <v>42</v>
      </c>
      <c r="E710" s="33" t="s">
        <v>1450</v>
      </c>
      <c r="F710" s="33" t="s">
        <v>104</v>
      </c>
      <c r="G710" s="33" t="s">
        <v>170</v>
      </c>
      <c r="H710" s="33" t="s">
        <v>1451</v>
      </c>
    </row>
    <row r="711" spans="1:8" x14ac:dyDescent="0.2">
      <c r="A711" s="33" t="s">
        <v>63</v>
      </c>
      <c r="B711" s="33" t="s">
        <v>184</v>
      </c>
      <c r="C711" s="33" t="s">
        <v>1373</v>
      </c>
      <c r="D711" s="33" t="s">
        <v>41</v>
      </c>
      <c r="E711" s="33" t="s">
        <v>1452</v>
      </c>
      <c r="F711" s="33" t="s">
        <v>104</v>
      </c>
      <c r="G711" s="33" t="s">
        <v>170</v>
      </c>
      <c r="H711" s="33" t="s">
        <v>1453</v>
      </c>
    </row>
    <row r="712" spans="1:8" x14ac:dyDescent="0.2">
      <c r="A712" s="33" t="s">
        <v>63</v>
      </c>
      <c r="B712" s="33" t="s">
        <v>200</v>
      </c>
      <c r="C712" s="33" t="s">
        <v>1373</v>
      </c>
      <c r="D712" s="33" t="s">
        <v>41</v>
      </c>
      <c r="E712" s="33" t="s">
        <v>1454</v>
      </c>
      <c r="F712" s="33" t="s">
        <v>104</v>
      </c>
      <c r="G712" s="33" t="s">
        <v>170</v>
      </c>
      <c r="H712" s="33" t="s">
        <v>1455</v>
      </c>
    </row>
    <row r="713" spans="1:8" x14ac:dyDescent="0.2">
      <c r="A713" s="33" t="s">
        <v>63</v>
      </c>
      <c r="B713" s="33" t="s">
        <v>578</v>
      </c>
      <c r="C713" s="33" t="s">
        <v>1373</v>
      </c>
      <c r="D713" s="33" t="s">
        <v>41</v>
      </c>
      <c r="E713" s="33" t="s">
        <v>1456</v>
      </c>
      <c r="F713" s="33" t="s">
        <v>104</v>
      </c>
      <c r="G713" s="33" t="s">
        <v>170</v>
      </c>
      <c r="H713" s="33" t="s">
        <v>1457</v>
      </c>
    </row>
    <row r="714" spans="1:8" x14ac:dyDescent="0.2">
      <c r="A714" s="33" t="s">
        <v>63</v>
      </c>
      <c r="B714" s="33" t="s">
        <v>1458</v>
      </c>
      <c r="C714" s="33" t="s">
        <v>1373</v>
      </c>
      <c r="D714" s="33" t="s">
        <v>41</v>
      </c>
      <c r="E714" s="33" t="s">
        <v>1459</v>
      </c>
      <c r="F714" s="33" t="s">
        <v>104</v>
      </c>
      <c r="G714" s="33" t="s">
        <v>170</v>
      </c>
      <c r="H714" s="33" t="s">
        <v>1460</v>
      </c>
    </row>
    <row r="715" spans="1:8" x14ac:dyDescent="0.2">
      <c r="A715" s="33" t="s">
        <v>63</v>
      </c>
      <c r="B715" s="33" t="s">
        <v>329</v>
      </c>
      <c r="C715" s="33" t="s">
        <v>1373</v>
      </c>
      <c r="D715" s="33" t="s">
        <v>42</v>
      </c>
      <c r="E715" s="33" t="s">
        <v>1461</v>
      </c>
      <c r="F715" s="33" t="s">
        <v>104</v>
      </c>
      <c r="G715" s="33" t="s">
        <v>170</v>
      </c>
      <c r="H715" s="33" t="s">
        <v>1462</v>
      </c>
    </row>
    <row r="716" spans="1:8" x14ac:dyDescent="0.2">
      <c r="A716" s="33" t="s">
        <v>54</v>
      </c>
      <c r="B716" s="33" t="s">
        <v>1089</v>
      </c>
      <c r="C716" s="33" t="s">
        <v>1463</v>
      </c>
      <c r="D716" s="33" t="s">
        <v>42</v>
      </c>
      <c r="E716" s="33" t="s">
        <v>1464</v>
      </c>
      <c r="F716" s="33" t="s">
        <v>105</v>
      </c>
      <c r="G716" s="33" t="s">
        <v>170</v>
      </c>
      <c r="H716" s="33" t="s">
        <v>1465</v>
      </c>
    </row>
    <row r="717" spans="1:8" x14ac:dyDescent="0.2">
      <c r="A717" s="40" t="s">
        <v>54</v>
      </c>
      <c r="B717" s="40" t="s">
        <v>1089</v>
      </c>
      <c r="C717" s="40" t="s">
        <v>1463</v>
      </c>
      <c r="D717" s="40" t="s">
        <v>42</v>
      </c>
      <c r="E717" s="40" t="s">
        <v>1466</v>
      </c>
      <c r="F717" s="40" t="s">
        <v>105</v>
      </c>
      <c r="G717" s="40" t="s">
        <v>170</v>
      </c>
      <c r="H717" s="33" t="s">
        <v>1467</v>
      </c>
    </row>
    <row r="718" spans="1:8" x14ac:dyDescent="0.2">
      <c r="A718" s="41"/>
      <c r="B718" s="41"/>
      <c r="C718" s="41"/>
      <c r="D718" s="41"/>
      <c r="E718" s="41"/>
      <c r="F718" s="41"/>
      <c r="G718" s="41"/>
      <c r="H718" s="33" t="s">
        <v>1468</v>
      </c>
    </row>
    <row r="719" spans="1:8" x14ac:dyDescent="0.2">
      <c r="A719" s="33" t="s">
        <v>54</v>
      </c>
      <c r="B719" s="33" t="s">
        <v>936</v>
      </c>
      <c r="C719" s="33" t="s">
        <v>1463</v>
      </c>
      <c r="D719" s="33" t="s">
        <v>42</v>
      </c>
      <c r="E719" s="33" t="s">
        <v>1469</v>
      </c>
      <c r="F719" s="33" t="s">
        <v>105</v>
      </c>
      <c r="G719" s="33" t="s">
        <v>170</v>
      </c>
      <c r="H719" s="33" t="s">
        <v>1470</v>
      </c>
    </row>
    <row r="720" spans="1:8" x14ac:dyDescent="0.2">
      <c r="A720" s="33" t="s">
        <v>64</v>
      </c>
      <c r="B720" s="33" t="s">
        <v>450</v>
      </c>
      <c r="C720" s="33" t="s">
        <v>102</v>
      </c>
      <c r="D720" s="33" t="s">
        <v>42</v>
      </c>
      <c r="E720" s="33" t="s">
        <v>1471</v>
      </c>
      <c r="F720" s="33" t="s">
        <v>104</v>
      </c>
      <c r="G720" s="33" t="s">
        <v>1472</v>
      </c>
      <c r="H720" s="33" t="s">
        <v>170</v>
      </c>
    </row>
    <row r="721" spans="1:8" x14ac:dyDescent="0.2">
      <c r="A721" s="33" t="s">
        <v>64</v>
      </c>
      <c r="B721" s="33" t="s">
        <v>436</v>
      </c>
      <c r="C721" s="33" t="s">
        <v>1473</v>
      </c>
      <c r="D721" s="33" t="s">
        <v>42</v>
      </c>
      <c r="E721" s="33" t="s">
        <v>1474</v>
      </c>
      <c r="F721" s="33" t="s">
        <v>105</v>
      </c>
      <c r="G721" s="33" t="s">
        <v>170</v>
      </c>
      <c r="H721" s="33" t="s">
        <v>1475</v>
      </c>
    </row>
    <row r="722" spans="1:8" x14ac:dyDescent="0.2">
      <c r="A722" s="33" t="s">
        <v>64</v>
      </c>
      <c r="B722" s="33" t="s">
        <v>340</v>
      </c>
      <c r="C722" s="33" t="s">
        <v>1473</v>
      </c>
      <c r="D722" s="33" t="s">
        <v>41</v>
      </c>
      <c r="E722" s="33" t="s">
        <v>1476</v>
      </c>
      <c r="F722" s="33" t="s">
        <v>105</v>
      </c>
      <c r="G722" s="33" t="s">
        <v>1477</v>
      </c>
      <c r="H722" s="33" t="s">
        <v>1478</v>
      </c>
    </row>
    <row r="723" spans="1:8" x14ac:dyDescent="0.2">
      <c r="A723" s="33" t="s">
        <v>64</v>
      </c>
      <c r="B723" s="33" t="s">
        <v>340</v>
      </c>
      <c r="C723" s="33" t="s">
        <v>1473</v>
      </c>
      <c r="D723" s="33" t="s">
        <v>42</v>
      </c>
      <c r="E723" s="33" t="s">
        <v>1479</v>
      </c>
      <c r="F723" s="33" t="s">
        <v>104</v>
      </c>
      <c r="G723" s="33" t="s">
        <v>170</v>
      </c>
      <c r="H723" s="33" t="s">
        <v>1480</v>
      </c>
    </row>
    <row r="724" spans="1:8" x14ac:dyDescent="0.2">
      <c r="A724" s="33" t="s">
        <v>64</v>
      </c>
      <c r="B724" s="33" t="s">
        <v>938</v>
      </c>
      <c r="C724" s="33" t="s">
        <v>1481</v>
      </c>
      <c r="D724" s="33" t="s">
        <v>42</v>
      </c>
      <c r="E724" s="33" t="s">
        <v>1482</v>
      </c>
      <c r="F724" s="33" t="s">
        <v>104</v>
      </c>
      <c r="G724" s="33" t="s">
        <v>1483</v>
      </c>
      <c r="H724" s="33" t="s">
        <v>170</v>
      </c>
    </row>
    <row r="725" spans="1:8" x14ac:dyDescent="0.2">
      <c r="A725" s="40" t="s">
        <v>64</v>
      </c>
      <c r="B725" s="40" t="s">
        <v>729</v>
      </c>
      <c r="C725" s="40" t="s">
        <v>1481</v>
      </c>
      <c r="D725" s="40" t="s">
        <v>42</v>
      </c>
      <c r="E725" s="40" t="s">
        <v>1484</v>
      </c>
      <c r="F725" s="40" t="s">
        <v>105</v>
      </c>
      <c r="G725" s="40" t="s">
        <v>170</v>
      </c>
      <c r="H725" s="33" t="s">
        <v>1485</v>
      </c>
    </row>
    <row r="726" spans="1:8" x14ac:dyDescent="0.2">
      <c r="A726" s="41"/>
      <c r="B726" s="41"/>
      <c r="C726" s="41"/>
      <c r="D726" s="41"/>
      <c r="E726" s="41"/>
      <c r="F726" s="41"/>
      <c r="G726" s="41"/>
      <c r="H726" s="33" t="s">
        <v>1486</v>
      </c>
    </row>
    <row r="727" spans="1:8" x14ac:dyDescent="0.2">
      <c r="A727" s="41"/>
      <c r="B727" s="41"/>
      <c r="C727" s="41"/>
      <c r="D727" s="41"/>
      <c r="E727" s="41"/>
      <c r="F727" s="41"/>
      <c r="G727" s="41"/>
      <c r="H727" s="33" t="s">
        <v>1487</v>
      </c>
    </row>
    <row r="728" spans="1:8" x14ac:dyDescent="0.2">
      <c r="A728" s="41"/>
      <c r="B728" s="41"/>
      <c r="C728" s="41"/>
      <c r="D728" s="41"/>
      <c r="E728" s="41"/>
      <c r="F728" s="41"/>
      <c r="G728" s="41"/>
      <c r="H728" s="33" t="s">
        <v>1488</v>
      </c>
    </row>
    <row r="729" spans="1:8" x14ac:dyDescent="0.2">
      <c r="A729" s="41"/>
      <c r="B729" s="41"/>
      <c r="C729" s="41"/>
      <c r="D729" s="41"/>
      <c r="E729" s="41"/>
      <c r="F729" s="41"/>
      <c r="G729" s="41"/>
      <c r="H729" s="33" t="s">
        <v>1489</v>
      </c>
    </row>
    <row r="730" spans="1:8" x14ac:dyDescent="0.2">
      <c r="A730" s="33" t="s">
        <v>64</v>
      </c>
      <c r="B730" s="33" t="s">
        <v>424</v>
      </c>
      <c r="C730" s="33" t="s">
        <v>1481</v>
      </c>
      <c r="D730" s="33" t="s">
        <v>42</v>
      </c>
      <c r="E730" s="33" t="s">
        <v>1490</v>
      </c>
      <c r="F730" s="33" t="s">
        <v>105</v>
      </c>
      <c r="G730" s="33" t="s">
        <v>170</v>
      </c>
      <c r="H730" s="33" t="s">
        <v>1491</v>
      </c>
    </row>
    <row r="731" spans="1:8" x14ac:dyDescent="0.2">
      <c r="A731" s="33" t="s">
        <v>64</v>
      </c>
      <c r="B731" s="33" t="s">
        <v>225</v>
      </c>
      <c r="C731" s="33" t="s">
        <v>1481</v>
      </c>
      <c r="D731" s="33" t="s">
        <v>41</v>
      </c>
      <c r="E731" s="33" t="s">
        <v>1492</v>
      </c>
      <c r="F731" s="33" t="s">
        <v>104</v>
      </c>
      <c r="G731" s="33" t="s">
        <v>1493</v>
      </c>
      <c r="H731" s="33" t="s">
        <v>170</v>
      </c>
    </row>
    <row r="732" spans="1:8" x14ac:dyDescent="0.2">
      <c r="A732" s="33" t="s">
        <v>64</v>
      </c>
      <c r="B732" s="33" t="s">
        <v>302</v>
      </c>
      <c r="C732" s="33" t="s">
        <v>1481</v>
      </c>
      <c r="D732" s="33" t="s">
        <v>42</v>
      </c>
      <c r="E732" s="33" t="s">
        <v>1494</v>
      </c>
      <c r="F732" s="33" t="s">
        <v>104</v>
      </c>
      <c r="G732" s="33" t="s">
        <v>170</v>
      </c>
      <c r="H732" s="33" t="s">
        <v>170</v>
      </c>
    </row>
    <row r="733" spans="1:8" x14ac:dyDescent="0.2">
      <c r="A733" s="33" t="s">
        <v>64</v>
      </c>
      <c r="B733" s="33" t="s">
        <v>424</v>
      </c>
      <c r="C733" s="33" t="s">
        <v>1481</v>
      </c>
      <c r="D733" s="33" t="s">
        <v>42</v>
      </c>
      <c r="E733" s="33" t="s">
        <v>1495</v>
      </c>
      <c r="F733" s="33" t="s">
        <v>104</v>
      </c>
      <c r="G733" s="33" t="s">
        <v>170</v>
      </c>
      <c r="H733" s="33" t="s">
        <v>1496</v>
      </c>
    </row>
    <row r="734" spans="1:8" x14ac:dyDescent="0.2">
      <c r="A734" s="33" t="s">
        <v>64</v>
      </c>
      <c r="B734" s="33" t="s">
        <v>306</v>
      </c>
      <c r="C734" s="33" t="s">
        <v>1497</v>
      </c>
      <c r="D734" s="33" t="s">
        <v>42</v>
      </c>
      <c r="E734" s="33" t="s">
        <v>1498</v>
      </c>
      <c r="F734" s="33" t="s">
        <v>104</v>
      </c>
      <c r="G734" s="33" t="s">
        <v>170</v>
      </c>
      <c r="H734" s="33" t="s">
        <v>1499</v>
      </c>
    </row>
    <row r="735" spans="1:8" x14ac:dyDescent="0.2">
      <c r="A735" s="33" t="s">
        <v>64</v>
      </c>
      <c r="B735" s="33" t="s">
        <v>578</v>
      </c>
      <c r="C735" s="33" t="s">
        <v>1497</v>
      </c>
      <c r="D735" s="33" t="s">
        <v>42</v>
      </c>
      <c r="E735" s="33" t="s">
        <v>1500</v>
      </c>
      <c r="F735" s="33" t="s">
        <v>104</v>
      </c>
      <c r="G735" s="33" t="s">
        <v>1501</v>
      </c>
      <c r="H735" s="33" t="s">
        <v>1502</v>
      </c>
    </row>
    <row r="736" spans="1:8" x14ac:dyDescent="0.2">
      <c r="A736" s="40" t="s">
        <v>64</v>
      </c>
      <c r="B736" s="40" t="s">
        <v>318</v>
      </c>
      <c r="C736" s="40" t="s">
        <v>1497</v>
      </c>
      <c r="D736" s="40" t="s">
        <v>42</v>
      </c>
      <c r="E736" s="40" t="s">
        <v>1503</v>
      </c>
      <c r="F736" s="40" t="s">
        <v>105</v>
      </c>
      <c r="G736" s="33" t="s">
        <v>1504</v>
      </c>
      <c r="H736" s="33" t="s">
        <v>170</v>
      </c>
    </row>
    <row r="737" spans="1:8" x14ac:dyDescent="0.2">
      <c r="A737" s="41"/>
      <c r="B737" s="41"/>
      <c r="C737" s="41"/>
      <c r="D737" s="41"/>
      <c r="E737" s="41"/>
      <c r="F737" s="41"/>
      <c r="G737" s="33" t="s">
        <v>1505</v>
      </c>
      <c r="H737" s="33" t="s">
        <v>170</v>
      </c>
    </row>
    <row r="738" spans="1:8" x14ac:dyDescent="0.2">
      <c r="A738" s="33" t="s">
        <v>64</v>
      </c>
      <c r="B738" s="33" t="s">
        <v>750</v>
      </c>
      <c r="C738" s="33" t="s">
        <v>1497</v>
      </c>
      <c r="D738" s="33" t="s">
        <v>42</v>
      </c>
      <c r="E738" s="33" t="s">
        <v>1506</v>
      </c>
      <c r="F738" s="33" t="s">
        <v>104</v>
      </c>
      <c r="G738" s="33" t="s">
        <v>170</v>
      </c>
      <c r="H738" s="33" t="s">
        <v>170</v>
      </c>
    </row>
    <row r="739" spans="1:8" x14ac:dyDescent="0.2">
      <c r="A739" s="33" t="s">
        <v>64</v>
      </c>
      <c r="B739" s="33" t="s">
        <v>744</v>
      </c>
      <c r="C739" s="33" t="s">
        <v>1497</v>
      </c>
      <c r="D739" s="33" t="s">
        <v>42</v>
      </c>
      <c r="E739" s="33" t="s">
        <v>1507</v>
      </c>
      <c r="F739" s="33" t="s">
        <v>104</v>
      </c>
      <c r="G739" s="33" t="s">
        <v>1508</v>
      </c>
      <c r="H739" s="33" t="s">
        <v>170</v>
      </c>
    </row>
    <row r="740" spans="1:8" x14ac:dyDescent="0.2">
      <c r="A740" s="33" t="s">
        <v>64</v>
      </c>
      <c r="B740" s="33" t="s">
        <v>578</v>
      </c>
      <c r="C740" s="33" t="s">
        <v>1497</v>
      </c>
      <c r="D740" s="33" t="s">
        <v>42</v>
      </c>
      <c r="E740" s="33" t="s">
        <v>1509</v>
      </c>
      <c r="F740" s="33" t="s">
        <v>104</v>
      </c>
      <c r="G740" s="33" t="s">
        <v>170</v>
      </c>
      <c r="H740" s="33" t="s">
        <v>1510</v>
      </c>
    </row>
    <row r="741" spans="1:8" x14ac:dyDescent="0.2">
      <c r="A741" s="33" t="s">
        <v>64</v>
      </c>
      <c r="B741" s="33" t="s">
        <v>306</v>
      </c>
      <c r="C741" s="33" t="s">
        <v>1511</v>
      </c>
      <c r="D741" s="33" t="s">
        <v>42</v>
      </c>
      <c r="E741" s="33" t="s">
        <v>1498</v>
      </c>
      <c r="F741" s="33" t="s">
        <v>104</v>
      </c>
      <c r="G741" s="33" t="s">
        <v>170</v>
      </c>
      <c r="H741" s="33" t="s">
        <v>170</v>
      </c>
    </row>
    <row r="742" spans="1:8" x14ac:dyDescent="0.2">
      <c r="A742" s="33" t="s">
        <v>64</v>
      </c>
      <c r="B742" s="33" t="s">
        <v>938</v>
      </c>
      <c r="C742" s="33" t="s">
        <v>1511</v>
      </c>
      <c r="D742" s="33" t="s">
        <v>42</v>
      </c>
      <c r="E742" s="33" t="s">
        <v>1512</v>
      </c>
      <c r="F742" s="33" t="s">
        <v>104</v>
      </c>
      <c r="G742" s="33" t="s">
        <v>1483</v>
      </c>
      <c r="H742" s="33" t="s">
        <v>170</v>
      </c>
    </row>
    <row r="743" spans="1:8" x14ac:dyDescent="0.2">
      <c r="A743" s="33" t="s">
        <v>64</v>
      </c>
      <c r="B743" s="33" t="s">
        <v>578</v>
      </c>
      <c r="C743" s="33" t="s">
        <v>1511</v>
      </c>
      <c r="D743" s="33" t="s">
        <v>41</v>
      </c>
      <c r="E743" s="33" t="s">
        <v>1513</v>
      </c>
      <c r="F743" s="33" t="s">
        <v>105</v>
      </c>
      <c r="G743" s="33" t="s">
        <v>170</v>
      </c>
      <c r="H743" s="33" t="s">
        <v>1514</v>
      </c>
    </row>
    <row r="744" spans="1:8" x14ac:dyDescent="0.2">
      <c r="A744" s="33" t="s">
        <v>64</v>
      </c>
      <c r="B744" s="33" t="s">
        <v>515</v>
      </c>
      <c r="C744" s="33" t="s">
        <v>1511</v>
      </c>
      <c r="D744" s="33" t="s">
        <v>42</v>
      </c>
      <c r="E744" s="33" t="s">
        <v>1515</v>
      </c>
      <c r="F744" s="33" t="s">
        <v>104</v>
      </c>
      <c r="G744" s="33" t="s">
        <v>1501</v>
      </c>
      <c r="H744" s="33" t="s">
        <v>1516</v>
      </c>
    </row>
    <row r="745" spans="1:8" x14ac:dyDescent="0.2">
      <c r="A745" s="33" t="s">
        <v>64</v>
      </c>
      <c r="B745" s="33" t="s">
        <v>302</v>
      </c>
      <c r="C745" s="33" t="s">
        <v>1511</v>
      </c>
      <c r="D745" s="33" t="s">
        <v>42</v>
      </c>
      <c r="E745" s="33" t="s">
        <v>1517</v>
      </c>
      <c r="F745" s="33" t="s">
        <v>104</v>
      </c>
      <c r="G745" s="33" t="s">
        <v>170</v>
      </c>
      <c r="H745" s="33" t="s">
        <v>170</v>
      </c>
    </row>
    <row r="746" spans="1:8" x14ac:dyDescent="0.2">
      <c r="A746" s="33" t="s">
        <v>64</v>
      </c>
      <c r="B746" s="33" t="s">
        <v>750</v>
      </c>
      <c r="C746" s="33" t="s">
        <v>1511</v>
      </c>
      <c r="D746" s="33" t="s">
        <v>42</v>
      </c>
      <c r="E746" s="33" t="s">
        <v>1518</v>
      </c>
      <c r="F746" s="33" t="s">
        <v>105</v>
      </c>
      <c r="G746" s="33" t="s">
        <v>170</v>
      </c>
      <c r="H746" s="33" t="s">
        <v>1519</v>
      </c>
    </row>
    <row r="747" spans="1:8" x14ac:dyDescent="0.2">
      <c r="A747" s="33" t="s">
        <v>64</v>
      </c>
      <c r="B747" s="33" t="s">
        <v>306</v>
      </c>
      <c r="C747" s="33" t="s">
        <v>1520</v>
      </c>
      <c r="D747" s="33" t="s">
        <v>42</v>
      </c>
      <c r="E747" s="33" t="s">
        <v>1498</v>
      </c>
      <c r="F747" s="33" t="s">
        <v>104</v>
      </c>
      <c r="G747" s="33" t="s">
        <v>170</v>
      </c>
      <c r="H747" s="33" t="s">
        <v>1499</v>
      </c>
    </row>
    <row r="748" spans="1:8" x14ac:dyDescent="0.2">
      <c r="A748" s="33" t="s">
        <v>64</v>
      </c>
      <c r="B748" s="33" t="s">
        <v>306</v>
      </c>
      <c r="C748" s="33" t="s">
        <v>1520</v>
      </c>
      <c r="D748" s="33" t="s">
        <v>42</v>
      </c>
      <c r="E748" s="33" t="s">
        <v>1521</v>
      </c>
      <c r="F748" s="33" t="s">
        <v>104</v>
      </c>
      <c r="G748" s="33" t="s">
        <v>1522</v>
      </c>
      <c r="H748" s="33" t="s">
        <v>1523</v>
      </c>
    </row>
    <row r="749" spans="1:8" x14ac:dyDescent="0.2">
      <c r="A749" s="33" t="s">
        <v>64</v>
      </c>
      <c r="B749" s="33" t="s">
        <v>306</v>
      </c>
      <c r="C749" s="33" t="s">
        <v>1520</v>
      </c>
      <c r="D749" s="33" t="s">
        <v>41</v>
      </c>
      <c r="E749" s="33" t="s">
        <v>57</v>
      </c>
      <c r="F749" s="33" t="s">
        <v>104</v>
      </c>
      <c r="G749" s="33" t="s">
        <v>1524</v>
      </c>
      <c r="H749" s="33" t="s">
        <v>1525</v>
      </c>
    </row>
    <row r="750" spans="1:8" x14ac:dyDescent="0.2">
      <c r="A750" s="33" t="s">
        <v>64</v>
      </c>
      <c r="B750" s="33" t="s">
        <v>306</v>
      </c>
      <c r="C750" s="33" t="s">
        <v>1520</v>
      </c>
      <c r="D750" s="33" t="s">
        <v>42</v>
      </c>
      <c r="E750" s="33" t="s">
        <v>1526</v>
      </c>
      <c r="F750" s="33" t="s">
        <v>103</v>
      </c>
      <c r="G750" s="33" t="s">
        <v>1527</v>
      </c>
      <c r="H750" s="33" t="s">
        <v>1528</v>
      </c>
    </row>
    <row r="751" spans="1:8" x14ac:dyDescent="0.2">
      <c r="A751" s="33" t="s">
        <v>64</v>
      </c>
      <c r="B751" s="33" t="s">
        <v>527</v>
      </c>
      <c r="C751" s="33" t="s">
        <v>1529</v>
      </c>
      <c r="D751" s="33" t="s">
        <v>42</v>
      </c>
      <c r="E751" s="33" t="s">
        <v>1530</v>
      </c>
      <c r="F751" s="33" t="s">
        <v>104</v>
      </c>
      <c r="G751" s="33" t="s">
        <v>1531</v>
      </c>
      <c r="H751" s="33" t="s">
        <v>1532</v>
      </c>
    </row>
    <row r="752" spans="1:8" x14ac:dyDescent="0.2">
      <c r="A752" s="33" t="s">
        <v>64</v>
      </c>
      <c r="B752" s="33" t="s">
        <v>750</v>
      </c>
      <c r="C752" s="33" t="s">
        <v>1529</v>
      </c>
      <c r="D752" s="33" t="s">
        <v>42</v>
      </c>
      <c r="E752" s="33" t="s">
        <v>1533</v>
      </c>
      <c r="F752" s="33" t="s">
        <v>104</v>
      </c>
      <c r="G752" s="33" t="s">
        <v>170</v>
      </c>
      <c r="H752" s="33" t="s">
        <v>170</v>
      </c>
    </row>
    <row r="753" spans="1:8" x14ac:dyDescent="0.2">
      <c r="A753" s="33" t="s">
        <v>64</v>
      </c>
      <c r="B753" s="33" t="s">
        <v>200</v>
      </c>
      <c r="C753" s="33" t="s">
        <v>1529</v>
      </c>
      <c r="D753" s="33" t="s">
        <v>41</v>
      </c>
      <c r="E753" s="33" t="s">
        <v>1534</v>
      </c>
      <c r="F753" s="33" t="s">
        <v>104</v>
      </c>
      <c r="G753" s="33" t="s">
        <v>1535</v>
      </c>
      <c r="H753" s="33" t="s">
        <v>170</v>
      </c>
    </row>
    <row r="754" spans="1:8" x14ac:dyDescent="0.2">
      <c r="A754" s="33" t="s">
        <v>63</v>
      </c>
      <c r="B754" s="33" t="s">
        <v>750</v>
      </c>
      <c r="C754" s="33" t="s">
        <v>1344</v>
      </c>
      <c r="D754" s="33" t="s">
        <v>41</v>
      </c>
      <c r="E754" s="33" t="s">
        <v>1536</v>
      </c>
      <c r="F754" s="33" t="s">
        <v>104</v>
      </c>
      <c r="G754" s="33" t="s">
        <v>170</v>
      </c>
      <c r="H754" s="33" t="s">
        <v>1537</v>
      </c>
    </row>
    <row r="755" spans="1:8" x14ac:dyDescent="0.2">
      <c r="A755" s="33" t="s">
        <v>65</v>
      </c>
      <c r="B755" s="33" t="s">
        <v>424</v>
      </c>
      <c r="C755" s="33" t="s">
        <v>102</v>
      </c>
      <c r="D755" s="33" t="s">
        <v>42</v>
      </c>
      <c r="E755" s="33" t="s">
        <v>147</v>
      </c>
      <c r="F755" s="33" t="s">
        <v>105</v>
      </c>
      <c r="G755" s="33" t="s">
        <v>170</v>
      </c>
      <c r="H755" s="33" t="s">
        <v>1538</v>
      </c>
    </row>
    <row r="756" spans="1:8" x14ac:dyDescent="0.2">
      <c r="A756" s="33" t="s">
        <v>65</v>
      </c>
      <c r="B756" s="33" t="s">
        <v>424</v>
      </c>
      <c r="C756" s="33" t="s">
        <v>102</v>
      </c>
      <c r="D756" s="33" t="s">
        <v>42</v>
      </c>
      <c r="E756" s="33" t="s">
        <v>1539</v>
      </c>
      <c r="F756" s="33" t="s">
        <v>105</v>
      </c>
      <c r="G756" s="33" t="s">
        <v>170</v>
      </c>
      <c r="H756" s="33" t="s">
        <v>1540</v>
      </c>
    </row>
    <row r="757" spans="1:8" x14ac:dyDescent="0.2">
      <c r="A757" s="33" t="s">
        <v>65</v>
      </c>
      <c r="B757" s="33" t="s">
        <v>575</v>
      </c>
      <c r="C757" s="33" t="s">
        <v>1541</v>
      </c>
      <c r="D757" s="33" t="s">
        <v>42</v>
      </c>
      <c r="E757" s="33" t="s">
        <v>148</v>
      </c>
      <c r="F757" s="33" t="s">
        <v>104</v>
      </c>
      <c r="G757" s="33" t="s">
        <v>170</v>
      </c>
      <c r="H757" s="33" t="s">
        <v>1542</v>
      </c>
    </row>
    <row r="758" spans="1:8" x14ac:dyDescent="0.2">
      <c r="A758" s="33" t="s">
        <v>65</v>
      </c>
      <c r="B758" s="33" t="s">
        <v>343</v>
      </c>
      <c r="C758" s="33" t="s">
        <v>1543</v>
      </c>
      <c r="D758" s="33" t="s">
        <v>41</v>
      </c>
      <c r="E758" s="33" t="s">
        <v>1544</v>
      </c>
      <c r="F758" s="33" t="s">
        <v>105</v>
      </c>
      <c r="G758" s="33" t="s">
        <v>170</v>
      </c>
      <c r="H758" s="33" t="s">
        <v>1545</v>
      </c>
    </row>
    <row r="759" spans="1:8" x14ac:dyDescent="0.2">
      <c r="A759" s="33" t="s">
        <v>65</v>
      </c>
      <c r="B759" s="33" t="s">
        <v>916</v>
      </c>
      <c r="C759" s="33" t="s">
        <v>1543</v>
      </c>
      <c r="D759" s="33" t="s">
        <v>42</v>
      </c>
      <c r="E759" s="33" t="s">
        <v>1546</v>
      </c>
      <c r="F759" s="33" t="s">
        <v>103</v>
      </c>
      <c r="G759" s="33" t="s">
        <v>170</v>
      </c>
      <c r="H759" s="33" t="s">
        <v>1547</v>
      </c>
    </row>
    <row r="760" spans="1:8" x14ac:dyDescent="0.2">
      <c r="A760" s="33" t="s">
        <v>65</v>
      </c>
      <c r="B760" s="33" t="s">
        <v>943</v>
      </c>
      <c r="C760" s="33" t="s">
        <v>1548</v>
      </c>
      <c r="D760" s="33" t="s">
        <v>41</v>
      </c>
      <c r="E760" s="33" t="s">
        <v>1549</v>
      </c>
      <c r="F760" s="33" t="s">
        <v>105</v>
      </c>
      <c r="G760" s="33" t="s">
        <v>170</v>
      </c>
      <c r="H760" s="33" t="s">
        <v>1550</v>
      </c>
    </row>
    <row r="761" spans="1:8" x14ac:dyDescent="0.2">
      <c r="A761" s="33" t="s">
        <v>65</v>
      </c>
      <c r="B761" s="33" t="s">
        <v>209</v>
      </c>
      <c r="C761" s="33" t="s">
        <v>1548</v>
      </c>
      <c r="D761" s="33" t="s">
        <v>42</v>
      </c>
      <c r="E761" s="33" t="s">
        <v>1551</v>
      </c>
      <c r="F761" s="33" t="s">
        <v>108</v>
      </c>
      <c r="G761" s="33" t="s">
        <v>170</v>
      </c>
      <c r="H761" s="33" t="s">
        <v>1552</v>
      </c>
    </row>
    <row r="762" spans="1:8" x14ac:dyDescent="0.2">
      <c r="A762" s="33" t="s">
        <v>65</v>
      </c>
      <c r="B762" s="33" t="s">
        <v>209</v>
      </c>
      <c r="C762" s="33" t="s">
        <v>1548</v>
      </c>
      <c r="D762" s="33" t="s">
        <v>42</v>
      </c>
      <c r="E762" s="33" t="s">
        <v>1553</v>
      </c>
      <c r="F762" s="33" t="s">
        <v>105</v>
      </c>
      <c r="G762" s="33" t="s">
        <v>170</v>
      </c>
      <c r="H762" s="33" t="s">
        <v>1554</v>
      </c>
    </row>
    <row r="763" spans="1:8" x14ac:dyDescent="0.2">
      <c r="A763" s="33" t="s">
        <v>65</v>
      </c>
      <c r="B763" s="33" t="s">
        <v>436</v>
      </c>
      <c r="C763" s="33" t="s">
        <v>1548</v>
      </c>
      <c r="D763" s="33" t="s">
        <v>42</v>
      </c>
      <c r="E763" s="33" t="s">
        <v>149</v>
      </c>
      <c r="F763" s="33" t="s">
        <v>105</v>
      </c>
      <c r="G763" s="33" t="s">
        <v>170</v>
      </c>
      <c r="H763" s="33" t="s">
        <v>1555</v>
      </c>
    </row>
    <row r="764" spans="1:8" x14ac:dyDescent="0.2">
      <c r="A764" s="33" t="s">
        <v>65</v>
      </c>
      <c r="B764" s="33" t="s">
        <v>1351</v>
      </c>
      <c r="C764" s="33" t="s">
        <v>1548</v>
      </c>
      <c r="D764" s="33" t="s">
        <v>41</v>
      </c>
      <c r="E764" s="33" t="s">
        <v>1556</v>
      </c>
      <c r="F764" s="33" t="s">
        <v>105</v>
      </c>
      <c r="G764" s="33" t="s">
        <v>170</v>
      </c>
      <c r="H764" s="33" t="s">
        <v>1557</v>
      </c>
    </row>
    <row r="765" spans="1:8" x14ac:dyDescent="0.2">
      <c r="A765" s="33" t="s">
        <v>65</v>
      </c>
      <c r="B765" s="33" t="s">
        <v>179</v>
      </c>
      <c r="C765" s="33" t="s">
        <v>1548</v>
      </c>
      <c r="D765" s="33" t="s">
        <v>42</v>
      </c>
      <c r="E765" s="33" t="s">
        <v>149</v>
      </c>
      <c r="F765" s="33" t="s">
        <v>103</v>
      </c>
      <c r="G765" s="33" t="s">
        <v>170</v>
      </c>
      <c r="H765" s="33" t="s">
        <v>1558</v>
      </c>
    </row>
    <row r="766" spans="1:8" x14ac:dyDescent="0.2">
      <c r="A766" s="33" t="s">
        <v>66</v>
      </c>
      <c r="B766" s="33" t="s">
        <v>489</v>
      </c>
      <c r="C766" s="33" t="s">
        <v>1559</v>
      </c>
      <c r="D766" s="33" t="s">
        <v>42</v>
      </c>
      <c r="E766" s="33" t="s">
        <v>1560</v>
      </c>
      <c r="F766" s="33" t="s">
        <v>105</v>
      </c>
      <c r="G766" s="33">
        <v>3078</v>
      </c>
      <c r="H766" s="33" t="s">
        <v>170</v>
      </c>
    </row>
    <row r="767" spans="1:8" x14ac:dyDescent="0.2">
      <c r="A767" s="33" t="s">
        <v>66</v>
      </c>
      <c r="B767" s="33" t="s">
        <v>489</v>
      </c>
      <c r="C767" s="33" t="s">
        <v>1561</v>
      </c>
      <c r="D767" s="33" t="s">
        <v>42</v>
      </c>
      <c r="E767" s="33" t="s">
        <v>1560</v>
      </c>
      <c r="F767" s="33" t="s">
        <v>105</v>
      </c>
      <c r="G767" s="33">
        <v>3078</v>
      </c>
      <c r="H767" s="33" t="s">
        <v>170</v>
      </c>
    </row>
    <row r="768" spans="1:8" x14ac:dyDescent="0.2">
      <c r="A768" s="33" t="s">
        <v>66</v>
      </c>
      <c r="B768" s="33" t="s">
        <v>184</v>
      </c>
      <c r="C768" s="33" t="s">
        <v>1562</v>
      </c>
      <c r="D768" s="33" t="s">
        <v>42</v>
      </c>
      <c r="E768" s="33" t="s">
        <v>1563</v>
      </c>
      <c r="F768" s="33" t="s">
        <v>103</v>
      </c>
      <c r="G768" s="33" t="s">
        <v>170</v>
      </c>
      <c r="H768" s="33" t="s">
        <v>1564</v>
      </c>
    </row>
    <row r="769" spans="1:8" x14ac:dyDescent="0.2">
      <c r="A769" s="33" t="s">
        <v>66</v>
      </c>
      <c r="B769" s="33" t="s">
        <v>489</v>
      </c>
      <c r="C769" s="33" t="s">
        <v>1562</v>
      </c>
      <c r="D769" s="33" t="s">
        <v>42</v>
      </c>
      <c r="E769" s="33" t="s">
        <v>1560</v>
      </c>
      <c r="F769" s="33" t="s">
        <v>105</v>
      </c>
      <c r="G769" s="33">
        <v>3078</v>
      </c>
      <c r="H769" s="33" t="s">
        <v>170</v>
      </c>
    </row>
    <row r="770" spans="1:8" x14ac:dyDescent="0.2">
      <c r="A770" s="33" t="s">
        <v>66</v>
      </c>
      <c r="B770" s="33" t="s">
        <v>489</v>
      </c>
      <c r="C770" s="33" t="s">
        <v>1565</v>
      </c>
      <c r="D770" s="33" t="s">
        <v>42</v>
      </c>
      <c r="E770" s="33" t="s">
        <v>1560</v>
      </c>
      <c r="F770" s="33" t="s">
        <v>105</v>
      </c>
      <c r="G770" s="33">
        <v>3078</v>
      </c>
      <c r="H770" s="33" t="s">
        <v>170</v>
      </c>
    </row>
    <row r="771" spans="1:8" x14ac:dyDescent="0.2">
      <c r="A771" s="33" t="s">
        <v>66</v>
      </c>
      <c r="B771" s="33" t="s">
        <v>184</v>
      </c>
      <c r="C771" s="33" t="s">
        <v>1566</v>
      </c>
      <c r="D771" s="33" t="s">
        <v>41</v>
      </c>
      <c r="E771" s="33" t="s">
        <v>1567</v>
      </c>
      <c r="F771" s="33" t="s">
        <v>103</v>
      </c>
      <c r="G771" s="33" t="s">
        <v>170</v>
      </c>
      <c r="H771" s="33" t="s">
        <v>1568</v>
      </c>
    </row>
    <row r="772" spans="1:8" x14ac:dyDescent="0.2">
      <c r="A772" s="33" t="s">
        <v>66</v>
      </c>
      <c r="B772" s="33" t="s">
        <v>789</v>
      </c>
      <c r="C772" s="33" t="s">
        <v>1566</v>
      </c>
      <c r="D772" s="33" t="s">
        <v>41</v>
      </c>
      <c r="E772" s="33" t="s">
        <v>1569</v>
      </c>
      <c r="F772" s="33" t="s">
        <v>103</v>
      </c>
      <c r="G772" s="33" t="s">
        <v>1570</v>
      </c>
      <c r="H772" s="33" t="s">
        <v>1568</v>
      </c>
    </row>
    <row r="773" spans="1:8" x14ac:dyDescent="0.2">
      <c r="A773" s="33" t="s">
        <v>66</v>
      </c>
      <c r="B773" s="33" t="s">
        <v>489</v>
      </c>
      <c r="C773" s="33" t="s">
        <v>1566</v>
      </c>
      <c r="D773" s="33" t="s">
        <v>42</v>
      </c>
      <c r="E773" s="33" t="s">
        <v>1560</v>
      </c>
      <c r="F773" s="33" t="s">
        <v>104</v>
      </c>
      <c r="G773" s="33">
        <v>3078</v>
      </c>
      <c r="H773" s="33" t="s">
        <v>170</v>
      </c>
    </row>
    <row r="774" spans="1:8" x14ac:dyDescent="0.2">
      <c r="A774" s="33" t="s">
        <v>66</v>
      </c>
      <c r="B774" s="33" t="s">
        <v>1089</v>
      </c>
      <c r="C774" s="33" t="s">
        <v>1566</v>
      </c>
      <c r="D774" s="33" t="s">
        <v>42</v>
      </c>
      <c r="E774" s="33" t="s">
        <v>1571</v>
      </c>
      <c r="F774" s="33" t="s">
        <v>105</v>
      </c>
      <c r="G774" s="33" t="s">
        <v>170</v>
      </c>
      <c r="H774" s="33" t="s">
        <v>1572</v>
      </c>
    </row>
    <row r="775" spans="1:8" x14ac:dyDescent="0.2">
      <c r="A775" s="33" t="s">
        <v>66</v>
      </c>
      <c r="B775" s="33" t="s">
        <v>340</v>
      </c>
      <c r="C775" s="33" t="s">
        <v>1566</v>
      </c>
      <c r="D775" s="33" t="s">
        <v>41</v>
      </c>
      <c r="E775" s="33" t="s">
        <v>1573</v>
      </c>
      <c r="F775" s="33" t="s">
        <v>106</v>
      </c>
      <c r="G775" s="33">
        <v>2752</v>
      </c>
      <c r="H775" s="33" t="s">
        <v>170</v>
      </c>
    </row>
    <row r="776" spans="1:8" x14ac:dyDescent="0.2">
      <c r="A776" s="33" t="s">
        <v>66</v>
      </c>
      <c r="B776" s="33" t="s">
        <v>340</v>
      </c>
      <c r="C776" s="33" t="s">
        <v>1566</v>
      </c>
      <c r="D776" s="33" t="s">
        <v>42</v>
      </c>
      <c r="E776" s="33" t="s">
        <v>1574</v>
      </c>
      <c r="F776" s="33" t="s">
        <v>105</v>
      </c>
      <c r="G776" s="33" t="s">
        <v>170</v>
      </c>
      <c r="H776" s="33" t="s">
        <v>1575</v>
      </c>
    </row>
    <row r="777" spans="1:8" x14ac:dyDescent="0.2">
      <c r="A777" s="33" t="s">
        <v>66</v>
      </c>
      <c r="B777" s="33" t="s">
        <v>184</v>
      </c>
      <c r="C777" s="33" t="s">
        <v>1566</v>
      </c>
      <c r="D777" s="33" t="s">
        <v>41</v>
      </c>
      <c r="E777" s="33" t="s">
        <v>1576</v>
      </c>
      <c r="F777" s="33" t="s">
        <v>103</v>
      </c>
      <c r="G777" s="33" t="s">
        <v>170</v>
      </c>
      <c r="H777" s="33" t="s">
        <v>1577</v>
      </c>
    </row>
    <row r="778" spans="1:8" x14ac:dyDescent="0.2">
      <c r="A778" s="40" t="s">
        <v>66</v>
      </c>
      <c r="B778" s="40" t="s">
        <v>789</v>
      </c>
      <c r="C778" s="40" t="s">
        <v>1566</v>
      </c>
      <c r="D778" s="40" t="s">
        <v>41</v>
      </c>
      <c r="E778" s="40" t="s">
        <v>1578</v>
      </c>
      <c r="F778" s="40" t="s">
        <v>104</v>
      </c>
      <c r="G778" s="33" t="s">
        <v>1579</v>
      </c>
      <c r="H778" s="33" t="s">
        <v>170</v>
      </c>
    </row>
    <row r="779" spans="1:8" x14ac:dyDescent="0.2">
      <c r="A779" s="41"/>
      <c r="B779" s="41"/>
      <c r="C779" s="41"/>
      <c r="D779" s="41"/>
      <c r="E779" s="41"/>
      <c r="F779" s="41"/>
      <c r="G779" s="33" t="s">
        <v>1580</v>
      </c>
      <c r="H779" s="33" t="s">
        <v>170</v>
      </c>
    </row>
    <row r="780" spans="1:8" x14ac:dyDescent="0.2">
      <c r="A780" s="33" t="s">
        <v>66</v>
      </c>
      <c r="B780" s="33" t="s">
        <v>176</v>
      </c>
      <c r="C780" s="33" t="s">
        <v>1566</v>
      </c>
      <c r="D780" s="33" t="s">
        <v>42</v>
      </c>
      <c r="E780" s="33" t="s">
        <v>1581</v>
      </c>
      <c r="F780" s="33" t="s">
        <v>103</v>
      </c>
      <c r="G780" s="33" t="s">
        <v>170</v>
      </c>
      <c r="H780" s="33" t="s">
        <v>1582</v>
      </c>
    </row>
    <row r="781" spans="1:8" x14ac:dyDescent="0.2">
      <c r="A781" s="33" t="s">
        <v>66</v>
      </c>
      <c r="B781" s="33" t="s">
        <v>351</v>
      </c>
      <c r="C781" s="33" t="s">
        <v>1566</v>
      </c>
      <c r="D781" s="33" t="s">
        <v>42</v>
      </c>
      <c r="E781" s="33" t="s">
        <v>1583</v>
      </c>
      <c r="F781" s="33" t="s">
        <v>105</v>
      </c>
      <c r="G781" s="33" t="s">
        <v>1584</v>
      </c>
      <c r="H781" s="33" t="s">
        <v>170</v>
      </c>
    </row>
    <row r="782" spans="1:8" x14ac:dyDescent="0.2">
      <c r="A782" s="33" t="s">
        <v>84</v>
      </c>
      <c r="B782" s="33" t="s">
        <v>351</v>
      </c>
      <c r="C782" s="33" t="s">
        <v>1585</v>
      </c>
      <c r="D782" s="33" t="s">
        <v>42</v>
      </c>
      <c r="E782" s="33" t="s">
        <v>1586</v>
      </c>
      <c r="F782" s="33" t="s">
        <v>108</v>
      </c>
      <c r="G782" s="33" t="s">
        <v>170</v>
      </c>
      <c r="H782" s="33" t="s">
        <v>1587</v>
      </c>
    </row>
    <row r="783" spans="1:8" x14ac:dyDescent="0.2">
      <c r="A783" s="33" t="s">
        <v>66</v>
      </c>
      <c r="B783" s="33" t="s">
        <v>750</v>
      </c>
      <c r="C783" s="33" t="s">
        <v>1566</v>
      </c>
      <c r="D783" s="33" t="s">
        <v>42</v>
      </c>
      <c r="E783" s="33" t="s">
        <v>1588</v>
      </c>
      <c r="F783" s="33" t="s">
        <v>103</v>
      </c>
      <c r="G783" s="33" t="s">
        <v>170</v>
      </c>
      <c r="H783" s="33" t="s">
        <v>1589</v>
      </c>
    </row>
    <row r="784" spans="1:8" x14ac:dyDescent="0.2">
      <c r="A784" s="33" t="s">
        <v>66</v>
      </c>
      <c r="B784" s="33" t="s">
        <v>274</v>
      </c>
      <c r="C784" s="33" t="s">
        <v>1566</v>
      </c>
      <c r="D784" s="33" t="s">
        <v>41</v>
      </c>
      <c r="E784" s="33" t="s">
        <v>1590</v>
      </c>
      <c r="F784" s="33" t="s">
        <v>105</v>
      </c>
      <c r="G784" s="33" t="s">
        <v>1591</v>
      </c>
      <c r="H784" s="33" t="s">
        <v>170</v>
      </c>
    </row>
    <row r="785" spans="1:8" x14ac:dyDescent="0.2">
      <c r="A785" s="33" t="s">
        <v>66</v>
      </c>
      <c r="B785" s="33" t="s">
        <v>168</v>
      </c>
      <c r="C785" s="33" t="s">
        <v>1566</v>
      </c>
      <c r="D785" s="33" t="s">
        <v>41</v>
      </c>
      <c r="E785" s="33" t="s">
        <v>1592</v>
      </c>
      <c r="F785" s="33" t="s">
        <v>105</v>
      </c>
      <c r="G785" s="33" t="s">
        <v>1593</v>
      </c>
      <c r="H785" s="33" t="s">
        <v>170</v>
      </c>
    </row>
    <row r="786" spans="1:8" x14ac:dyDescent="0.2">
      <c r="A786" s="33" t="s">
        <v>66</v>
      </c>
      <c r="B786" s="33" t="s">
        <v>1351</v>
      </c>
      <c r="C786" s="33" t="s">
        <v>1566</v>
      </c>
      <c r="D786" s="33" t="s">
        <v>42</v>
      </c>
      <c r="E786" s="33" t="s">
        <v>1594</v>
      </c>
      <c r="F786" s="33" t="s">
        <v>105</v>
      </c>
      <c r="G786" s="33" t="s">
        <v>1595</v>
      </c>
      <c r="H786" s="33" t="s">
        <v>170</v>
      </c>
    </row>
    <row r="787" spans="1:8" x14ac:dyDescent="0.2">
      <c r="A787" s="33" t="s">
        <v>66</v>
      </c>
      <c r="B787" s="33" t="s">
        <v>372</v>
      </c>
      <c r="C787" s="33" t="s">
        <v>1566</v>
      </c>
      <c r="D787" s="33" t="s">
        <v>41</v>
      </c>
      <c r="E787" s="33" t="s">
        <v>1596</v>
      </c>
      <c r="F787" s="33" t="s">
        <v>103</v>
      </c>
      <c r="G787" s="33" t="s">
        <v>1597</v>
      </c>
      <c r="H787" s="33" t="s">
        <v>170</v>
      </c>
    </row>
    <row r="788" spans="1:8" x14ac:dyDescent="0.2">
      <c r="A788" s="33" t="s">
        <v>66</v>
      </c>
      <c r="B788" s="33" t="s">
        <v>209</v>
      </c>
      <c r="C788" s="33" t="s">
        <v>1566</v>
      </c>
      <c r="D788" s="33" t="s">
        <v>42</v>
      </c>
      <c r="E788" s="33" t="s">
        <v>1598</v>
      </c>
      <c r="F788" s="33" t="s">
        <v>105</v>
      </c>
      <c r="G788" s="33" t="s">
        <v>1599</v>
      </c>
      <c r="H788" s="33" t="s">
        <v>170</v>
      </c>
    </row>
    <row r="789" spans="1:8" x14ac:dyDescent="0.2">
      <c r="A789" s="33" t="s">
        <v>66</v>
      </c>
      <c r="B789" s="33" t="s">
        <v>375</v>
      </c>
      <c r="C789" s="33" t="s">
        <v>1566</v>
      </c>
      <c r="D789" s="33" t="s">
        <v>42</v>
      </c>
      <c r="E789" s="33" t="s">
        <v>1600</v>
      </c>
      <c r="F789" s="33" t="s">
        <v>108</v>
      </c>
      <c r="G789" s="33" t="s">
        <v>170</v>
      </c>
      <c r="H789" s="33" t="s">
        <v>1601</v>
      </c>
    </row>
    <row r="790" spans="1:8" x14ac:dyDescent="0.2">
      <c r="A790" s="33" t="s">
        <v>66</v>
      </c>
      <c r="B790" s="33" t="s">
        <v>489</v>
      </c>
      <c r="C790" s="33" t="s">
        <v>1602</v>
      </c>
      <c r="D790" s="33" t="s">
        <v>42</v>
      </c>
      <c r="E790" s="33" t="s">
        <v>1560</v>
      </c>
      <c r="F790" s="33" t="s">
        <v>105</v>
      </c>
      <c r="G790" s="33">
        <v>3078</v>
      </c>
      <c r="H790" s="33" t="s">
        <v>170</v>
      </c>
    </row>
    <row r="791" spans="1:8" x14ac:dyDescent="0.2">
      <c r="A791" s="33" t="s">
        <v>66</v>
      </c>
      <c r="B791" s="33" t="s">
        <v>489</v>
      </c>
      <c r="C791" s="33" t="s">
        <v>1603</v>
      </c>
      <c r="D791" s="33" t="s">
        <v>42</v>
      </c>
      <c r="E791" s="33" t="s">
        <v>1560</v>
      </c>
      <c r="F791" s="33" t="s">
        <v>104</v>
      </c>
      <c r="G791" s="33">
        <v>3078</v>
      </c>
      <c r="H791" s="33" t="s">
        <v>170</v>
      </c>
    </row>
    <row r="792" spans="1:8" x14ac:dyDescent="0.2">
      <c r="A792" s="33" t="s">
        <v>66</v>
      </c>
      <c r="B792" s="33" t="s">
        <v>489</v>
      </c>
      <c r="C792" s="33" t="s">
        <v>1604</v>
      </c>
      <c r="D792" s="33" t="s">
        <v>42</v>
      </c>
      <c r="E792" s="33" t="s">
        <v>1560</v>
      </c>
      <c r="F792" s="33" t="s">
        <v>105</v>
      </c>
      <c r="G792" s="33">
        <v>3078</v>
      </c>
      <c r="H792" s="33" t="s">
        <v>170</v>
      </c>
    </row>
    <row r="793" spans="1:8" x14ac:dyDescent="0.2">
      <c r="A793" s="33" t="s">
        <v>66</v>
      </c>
      <c r="B793" s="33" t="s">
        <v>489</v>
      </c>
      <c r="C793" s="33" t="s">
        <v>1605</v>
      </c>
      <c r="D793" s="33" t="s">
        <v>42</v>
      </c>
      <c r="E793" s="33" t="s">
        <v>1560</v>
      </c>
      <c r="F793" s="33" t="s">
        <v>105</v>
      </c>
      <c r="G793" s="33">
        <v>3078</v>
      </c>
      <c r="H793" s="33" t="s">
        <v>170</v>
      </c>
    </row>
    <row r="794" spans="1:8" x14ac:dyDescent="0.2">
      <c r="A794" s="33" t="s">
        <v>66</v>
      </c>
      <c r="B794" s="33" t="s">
        <v>489</v>
      </c>
      <c r="C794" s="33" t="s">
        <v>1606</v>
      </c>
      <c r="D794" s="33" t="s">
        <v>42</v>
      </c>
      <c r="E794" s="33" t="s">
        <v>1560</v>
      </c>
      <c r="F794" s="33" t="s">
        <v>105</v>
      </c>
      <c r="G794" s="33">
        <v>3078</v>
      </c>
      <c r="H794" s="33" t="s">
        <v>170</v>
      </c>
    </row>
    <row r="795" spans="1:8" x14ac:dyDescent="0.2">
      <c r="A795" s="33" t="s">
        <v>66</v>
      </c>
      <c r="B795" s="33" t="s">
        <v>489</v>
      </c>
      <c r="C795" s="33" t="s">
        <v>1607</v>
      </c>
      <c r="D795" s="33" t="s">
        <v>42</v>
      </c>
      <c r="E795" s="33" t="s">
        <v>1560</v>
      </c>
      <c r="F795" s="33" t="s">
        <v>104</v>
      </c>
      <c r="G795" s="33">
        <v>3078</v>
      </c>
      <c r="H795" s="33" t="s">
        <v>170</v>
      </c>
    </row>
    <row r="796" spans="1:8" x14ac:dyDescent="0.2">
      <c r="A796" s="33" t="s">
        <v>66</v>
      </c>
      <c r="B796" s="33" t="s">
        <v>489</v>
      </c>
      <c r="C796" s="33" t="s">
        <v>1608</v>
      </c>
      <c r="D796" s="33" t="s">
        <v>42</v>
      </c>
      <c r="E796" s="33" t="s">
        <v>1560</v>
      </c>
      <c r="F796" s="33" t="s">
        <v>105</v>
      </c>
      <c r="G796" s="33">
        <v>3078</v>
      </c>
      <c r="H796" s="33" t="s">
        <v>170</v>
      </c>
    </row>
    <row r="797" spans="1:8" x14ac:dyDescent="0.2">
      <c r="A797" s="33" t="s">
        <v>66</v>
      </c>
      <c r="B797" s="33" t="s">
        <v>489</v>
      </c>
      <c r="C797" s="33" t="s">
        <v>1609</v>
      </c>
      <c r="D797" s="33" t="s">
        <v>42</v>
      </c>
      <c r="E797" s="33" t="s">
        <v>1560</v>
      </c>
      <c r="F797" s="33" t="s">
        <v>104</v>
      </c>
      <c r="G797" s="33">
        <v>3078</v>
      </c>
      <c r="H797" s="33" t="s">
        <v>170</v>
      </c>
    </row>
    <row r="798" spans="1:8" x14ac:dyDescent="0.2">
      <c r="A798" s="33" t="s">
        <v>66</v>
      </c>
      <c r="B798" s="33" t="s">
        <v>489</v>
      </c>
      <c r="C798" s="33" t="s">
        <v>1610</v>
      </c>
      <c r="D798" s="33" t="s">
        <v>42</v>
      </c>
      <c r="E798" s="33" t="s">
        <v>1560</v>
      </c>
      <c r="F798" s="33" t="s">
        <v>105</v>
      </c>
      <c r="G798" s="33">
        <v>3078</v>
      </c>
      <c r="H798" s="33" t="s">
        <v>170</v>
      </c>
    </row>
    <row r="799" spans="1:8" x14ac:dyDescent="0.2">
      <c r="A799" s="33" t="s">
        <v>66</v>
      </c>
      <c r="B799" s="33" t="s">
        <v>489</v>
      </c>
      <c r="C799" s="33" t="s">
        <v>1611</v>
      </c>
      <c r="D799" s="33" t="s">
        <v>42</v>
      </c>
      <c r="E799" s="33" t="s">
        <v>1560</v>
      </c>
      <c r="F799" s="33" t="s">
        <v>105</v>
      </c>
      <c r="G799" s="33">
        <v>3078</v>
      </c>
      <c r="H799" s="33" t="s">
        <v>170</v>
      </c>
    </row>
    <row r="800" spans="1:8" x14ac:dyDescent="0.2">
      <c r="A800" s="33" t="s">
        <v>66</v>
      </c>
      <c r="B800" s="33" t="s">
        <v>489</v>
      </c>
      <c r="C800" s="33" t="s">
        <v>1612</v>
      </c>
      <c r="D800" s="33" t="s">
        <v>42</v>
      </c>
      <c r="E800" s="33" t="s">
        <v>1560</v>
      </c>
      <c r="F800" s="33" t="s">
        <v>105</v>
      </c>
      <c r="G800" s="33">
        <v>3078</v>
      </c>
      <c r="H800" s="33" t="s">
        <v>170</v>
      </c>
    </row>
    <row r="801" spans="1:8" x14ac:dyDescent="0.2">
      <c r="A801" s="33" t="s">
        <v>66</v>
      </c>
      <c r="B801" s="33" t="s">
        <v>489</v>
      </c>
      <c r="C801" s="33" t="s">
        <v>1613</v>
      </c>
      <c r="D801" s="33" t="s">
        <v>42</v>
      </c>
      <c r="E801" s="33" t="s">
        <v>1560</v>
      </c>
      <c r="F801" s="33" t="s">
        <v>105</v>
      </c>
      <c r="G801" s="33">
        <v>3078</v>
      </c>
      <c r="H801" s="33" t="s">
        <v>170</v>
      </c>
    </row>
    <row r="802" spans="1:8" x14ac:dyDescent="0.2">
      <c r="A802" s="40" t="s">
        <v>66</v>
      </c>
      <c r="B802" s="40" t="s">
        <v>274</v>
      </c>
      <c r="C802" s="40" t="s">
        <v>1613</v>
      </c>
      <c r="D802" s="40" t="s">
        <v>41</v>
      </c>
      <c r="E802" s="40" t="s">
        <v>1614</v>
      </c>
      <c r="F802" s="40" t="s">
        <v>104</v>
      </c>
      <c r="G802" s="33" t="s">
        <v>1615</v>
      </c>
      <c r="H802" s="33" t="s">
        <v>170</v>
      </c>
    </row>
    <row r="803" spans="1:8" x14ac:dyDescent="0.2">
      <c r="A803" s="41"/>
      <c r="B803" s="41"/>
      <c r="C803" s="41"/>
      <c r="D803" s="41"/>
      <c r="E803" s="41"/>
      <c r="F803" s="41"/>
      <c r="G803" s="33" t="s">
        <v>1616</v>
      </c>
      <c r="H803" s="33" t="s">
        <v>170</v>
      </c>
    </row>
    <row r="804" spans="1:8" x14ac:dyDescent="0.2">
      <c r="A804" s="33" t="s">
        <v>66</v>
      </c>
      <c r="B804" s="33" t="s">
        <v>489</v>
      </c>
      <c r="C804" s="33" t="s">
        <v>1617</v>
      </c>
      <c r="D804" s="33" t="s">
        <v>42</v>
      </c>
      <c r="E804" s="33" t="s">
        <v>1560</v>
      </c>
      <c r="F804" s="33" t="s">
        <v>105</v>
      </c>
      <c r="G804" s="33">
        <v>3078</v>
      </c>
      <c r="H804" s="33" t="s">
        <v>170</v>
      </c>
    </row>
    <row r="805" spans="1:8" x14ac:dyDescent="0.2">
      <c r="A805" s="33" t="s">
        <v>43</v>
      </c>
      <c r="B805" s="33" t="s">
        <v>980</v>
      </c>
      <c r="C805" s="33" t="s">
        <v>446</v>
      </c>
      <c r="D805" s="33" t="s">
        <v>42</v>
      </c>
      <c r="E805" s="33" t="s">
        <v>1618</v>
      </c>
      <c r="F805" s="33" t="s">
        <v>104</v>
      </c>
      <c r="G805" s="33">
        <v>3131</v>
      </c>
      <c r="H805" s="33" t="s">
        <v>170</v>
      </c>
    </row>
    <row r="806" spans="1:8" x14ac:dyDescent="0.2">
      <c r="A806" s="33" t="s">
        <v>43</v>
      </c>
      <c r="B806" s="33" t="s">
        <v>980</v>
      </c>
      <c r="C806" s="33" t="s">
        <v>378</v>
      </c>
      <c r="D806" s="33" t="s">
        <v>42</v>
      </c>
      <c r="E806" s="33" t="s">
        <v>1618</v>
      </c>
      <c r="F806" s="33" t="s">
        <v>104</v>
      </c>
      <c r="G806" s="33">
        <v>3131</v>
      </c>
      <c r="H806" s="33" t="s">
        <v>170</v>
      </c>
    </row>
    <row r="807" spans="1:8" x14ac:dyDescent="0.2">
      <c r="A807" s="33" t="s">
        <v>43</v>
      </c>
      <c r="B807" s="33" t="s">
        <v>980</v>
      </c>
      <c r="C807" s="33" t="s">
        <v>402</v>
      </c>
      <c r="D807" s="33" t="s">
        <v>42</v>
      </c>
      <c r="E807" s="33" t="s">
        <v>1618</v>
      </c>
      <c r="F807" s="33" t="s">
        <v>104</v>
      </c>
      <c r="G807" s="33">
        <v>3131</v>
      </c>
      <c r="H807" s="33" t="s">
        <v>170</v>
      </c>
    </row>
    <row r="808" spans="1:8" x14ac:dyDescent="0.2">
      <c r="A808" s="33" t="s">
        <v>43</v>
      </c>
      <c r="B808" s="33" t="s">
        <v>980</v>
      </c>
      <c r="C808" s="33" t="s">
        <v>1619</v>
      </c>
      <c r="D808" s="33" t="s">
        <v>42</v>
      </c>
      <c r="E808" s="33" t="s">
        <v>1618</v>
      </c>
      <c r="F808" s="33" t="s">
        <v>104</v>
      </c>
      <c r="G808" s="33">
        <v>3131</v>
      </c>
      <c r="H808" s="33" t="s">
        <v>170</v>
      </c>
    </row>
    <row r="809" spans="1:8" x14ac:dyDescent="0.2">
      <c r="A809" s="33" t="s">
        <v>43</v>
      </c>
      <c r="B809" s="33" t="s">
        <v>980</v>
      </c>
      <c r="C809" s="33" t="s">
        <v>1620</v>
      </c>
      <c r="D809" s="33" t="s">
        <v>42</v>
      </c>
      <c r="E809" s="33" t="s">
        <v>1618</v>
      </c>
      <c r="F809" s="33" t="s">
        <v>104</v>
      </c>
      <c r="G809" s="33">
        <v>3131</v>
      </c>
      <c r="H809" s="33" t="s">
        <v>170</v>
      </c>
    </row>
    <row r="810" spans="1:8" x14ac:dyDescent="0.2">
      <c r="A810" s="33" t="s">
        <v>43</v>
      </c>
      <c r="B810" s="33" t="s">
        <v>980</v>
      </c>
      <c r="C810" s="33" t="s">
        <v>1621</v>
      </c>
      <c r="D810" s="33" t="s">
        <v>42</v>
      </c>
      <c r="E810" s="33" t="s">
        <v>1618</v>
      </c>
      <c r="F810" s="33" t="s">
        <v>104</v>
      </c>
      <c r="G810" s="33">
        <v>3131</v>
      </c>
      <c r="H810" s="33" t="s">
        <v>170</v>
      </c>
    </row>
    <row r="811" spans="1:8" x14ac:dyDescent="0.2">
      <c r="A811" s="33" t="s">
        <v>43</v>
      </c>
      <c r="B811" s="33" t="s">
        <v>980</v>
      </c>
      <c r="C811" s="33" t="s">
        <v>407</v>
      </c>
      <c r="D811" s="33" t="s">
        <v>42</v>
      </c>
      <c r="E811" s="33" t="s">
        <v>1618</v>
      </c>
      <c r="F811" s="33" t="s">
        <v>104</v>
      </c>
      <c r="G811" s="33">
        <v>3131</v>
      </c>
      <c r="H811" s="33" t="s">
        <v>170</v>
      </c>
    </row>
    <row r="812" spans="1:8" x14ac:dyDescent="0.2">
      <c r="A812" s="33" t="s">
        <v>43</v>
      </c>
      <c r="B812" s="33" t="s">
        <v>980</v>
      </c>
      <c r="C812" s="33" t="s">
        <v>425</v>
      </c>
      <c r="D812" s="33" t="s">
        <v>42</v>
      </c>
      <c r="E812" s="33" t="s">
        <v>1618</v>
      </c>
      <c r="F812" s="33" t="s">
        <v>104</v>
      </c>
      <c r="G812" s="33">
        <v>3131</v>
      </c>
      <c r="H812" s="33" t="s">
        <v>170</v>
      </c>
    </row>
    <row r="813" spans="1:8" x14ac:dyDescent="0.2">
      <c r="A813" s="33" t="s">
        <v>43</v>
      </c>
      <c r="B813" s="33" t="s">
        <v>980</v>
      </c>
      <c r="C813" s="33" t="s">
        <v>433</v>
      </c>
      <c r="D813" s="33" t="s">
        <v>42</v>
      </c>
      <c r="E813" s="33" t="s">
        <v>1618</v>
      </c>
      <c r="F813" s="33" t="s">
        <v>104</v>
      </c>
      <c r="G813" s="33">
        <v>3131</v>
      </c>
      <c r="H813" s="33" t="s">
        <v>170</v>
      </c>
    </row>
    <row r="814" spans="1:8" x14ac:dyDescent="0.2">
      <c r="A814" s="33" t="s">
        <v>45</v>
      </c>
      <c r="B814" s="33" t="s">
        <v>980</v>
      </c>
      <c r="C814" s="33" t="s">
        <v>464</v>
      </c>
      <c r="D814" s="33" t="s">
        <v>42</v>
      </c>
      <c r="E814" s="33" t="s">
        <v>1618</v>
      </c>
      <c r="F814" s="33" t="s">
        <v>104</v>
      </c>
      <c r="G814" s="33">
        <v>3131</v>
      </c>
      <c r="H814" s="33" t="s">
        <v>170</v>
      </c>
    </row>
    <row r="815" spans="1:8" x14ac:dyDescent="0.2">
      <c r="A815" s="33" t="s">
        <v>45</v>
      </c>
      <c r="B815" s="33" t="s">
        <v>980</v>
      </c>
      <c r="C815" s="33" t="s">
        <v>480</v>
      </c>
      <c r="D815" s="33" t="s">
        <v>42</v>
      </c>
      <c r="E815" s="33" t="s">
        <v>1618</v>
      </c>
      <c r="F815" s="33" t="s">
        <v>104</v>
      </c>
      <c r="G815" s="33">
        <v>3131</v>
      </c>
      <c r="H815" s="33" t="s">
        <v>170</v>
      </c>
    </row>
    <row r="816" spans="1:8" x14ac:dyDescent="0.2">
      <c r="A816" s="33" t="s">
        <v>45</v>
      </c>
      <c r="B816" s="33" t="s">
        <v>980</v>
      </c>
      <c r="C816" s="33" t="s">
        <v>484</v>
      </c>
      <c r="D816" s="33" t="s">
        <v>42</v>
      </c>
      <c r="E816" s="33" t="s">
        <v>1618</v>
      </c>
      <c r="F816" s="33" t="s">
        <v>104</v>
      </c>
      <c r="G816" s="33">
        <v>3131</v>
      </c>
      <c r="H816" s="33" t="s">
        <v>170</v>
      </c>
    </row>
    <row r="817" spans="1:8" x14ac:dyDescent="0.2">
      <c r="A817" s="33" t="s">
        <v>45</v>
      </c>
      <c r="B817" s="33" t="s">
        <v>980</v>
      </c>
      <c r="C817" s="33" t="s">
        <v>522</v>
      </c>
      <c r="D817" s="33" t="s">
        <v>42</v>
      </c>
      <c r="E817" s="33" t="s">
        <v>1618</v>
      </c>
      <c r="F817" s="33" t="s">
        <v>104</v>
      </c>
      <c r="G817" s="33">
        <v>3131</v>
      </c>
      <c r="H817" s="33" t="s">
        <v>170</v>
      </c>
    </row>
    <row r="818" spans="1:8" x14ac:dyDescent="0.2">
      <c r="A818" s="33" t="s">
        <v>45</v>
      </c>
      <c r="B818" s="33" t="s">
        <v>980</v>
      </c>
      <c r="C818" s="33" t="s">
        <v>525</v>
      </c>
      <c r="D818" s="33" t="s">
        <v>42</v>
      </c>
      <c r="E818" s="33" t="s">
        <v>1618</v>
      </c>
      <c r="F818" s="33" t="s">
        <v>104</v>
      </c>
      <c r="G818" s="33">
        <v>3131</v>
      </c>
      <c r="H818" s="33" t="s">
        <v>170</v>
      </c>
    </row>
    <row r="819" spans="1:8" x14ac:dyDescent="0.2">
      <c r="A819" s="33" t="s">
        <v>45</v>
      </c>
      <c r="B819" s="33" t="s">
        <v>980</v>
      </c>
      <c r="C819" s="33" t="s">
        <v>528</v>
      </c>
      <c r="D819" s="33" t="s">
        <v>42</v>
      </c>
      <c r="E819" s="33" t="s">
        <v>1618</v>
      </c>
      <c r="F819" s="33" t="s">
        <v>104</v>
      </c>
      <c r="G819" s="33">
        <v>3131</v>
      </c>
      <c r="H819" s="33" t="s">
        <v>170</v>
      </c>
    </row>
    <row r="820" spans="1:8" x14ac:dyDescent="0.2">
      <c r="A820" s="33" t="s">
        <v>45</v>
      </c>
      <c r="B820" s="33" t="s">
        <v>980</v>
      </c>
      <c r="C820" s="33" t="s">
        <v>534</v>
      </c>
      <c r="D820" s="33" t="s">
        <v>42</v>
      </c>
      <c r="E820" s="33" t="s">
        <v>1618</v>
      </c>
      <c r="F820" s="33" t="s">
        <v>104</v>
      </c>
      <c r="G820" s="33">
        <v>3131</v>
      </c>
      <c r="H820" s="33" t="s">
        <v>170</v>
      </c>
    </row>
    <row r="821" spans="1:8" x14ac:dyDescent="0.2">
      <c r="A821" s="33" t="s">
        <v>45</v>
      </c>
      <c r="B821" s="33" t="s">
        <v>980</v>
      </c>
      <c r="C821" s="33" t="s">
        <v>542</v>
      </c>
      <c r="D821" s="33" t="s">
        <v>42</v>
      </c>
      <c r="E821" s="33" t="s">
        <v>1618</v>
      </c>
      <c r="F821" s="33" t="s">
        <v>104</v>
      </c>
      <c r="G821" s="33">
        <v>3131</v>
      </c>
      <c r="H821" s="33" t="s">
        <v>170</v>
      </c>
    </row>
    <row r="822" spans="1:8" x14ac:dyDescent="0.2">
      <c r="A822" s="33" t="s">
        <v>45</v>
      </c>
      <c r="B822" s="33" t="s">
        <v>980</v>
      </c>
      <c r="C822" s="33" t="s">
        <v>543</v>
      </c>
      <c r="D822" s="33" t="s">
        <v>42</v>
      </c>
      <c r="E822" s="33" t="s">
        <v>1618</v>
      </c>
      <c r="F822" s="33" t="s">
        <v>104</v>
      </c>
      <c r="G822" s="33">
        <v>3131</v>
      </c>
      <c r="H822" s="33" t="s">
        <v>170</v>
      </c>
    </row>
    <row r="823" spans="1:8" x14ac:dyDescent="0.2">
      <c r="A823" s="33" t="s">
        <v>45</v>
      </c>
      <c r="B823" s="33" t="s">
        <v>980</v>
      </c>
      <c r="C823" s="33" t="s">
        <v>557</v>
      </c>
      <c r="D823" s="33" t="s">
        <v>42</v>
      </c>
      <c r="E823" s="33" t="s">
        <v>1618</v>
      </c>
      <c r="F823" s="33" t="s">
        <v>104</v>
      </c>
      <c r="G823" s="33">
        <v>3131</v>
      </c>
      <c r="H823" s="33" t="s">
        <v>170</v>
      </c>
    </row>
    <row r="824" spans="1:8" x14ac:dyDescent="0.2">
      <c r="A824" s="33" t="s">
        <v>67</v>
      </c>
      <c r="B824" s="33" t="s">
        <v>489</v>
      </c>
      <c r="C824" s="33" t="s">
        <v>1622</v>
      </c>
      <c r="D824" s="33" t="s">
        <v>42</v>
      </c>
      <c r="E824" s="33" t="s">
        <v>1560</v>
      </c>
      <c r="F824" s="33" t="s">
        <v>105</v>
      </c>
      <c r="G824" s="33">
        <v>3078</v>
      </c>
      <c r="H824" s="33" t="s">
        <v>170</v>
      </c>
    </row>
    <row r="825" spans="1:8" x14ac:dyDescent="0.2">
      <c r="A825" s="33" t="s">
        <v>68</v>
      </c>
      <c r="B825" s="33" t="s">
        <v>274</v>
      </c>
      <c r="C825" s="33" t="s">
        <v>102</v>
      </c>
      <c r="D825" s="33" t="s">
        <v>41</v>
      </c>
      <c r="E825" s="33" t="s">
        <v>1623</v>
      </c>
      <c r="F825" s="33" t="s">
        <v>108</v>
      </c>
      <c r="G825" s="33" t="s">
        <v>1624</v>
      </c>
      <c r="H825" s="33" t="s">
        <v>170</v>
      </c>
    </row>
    <row r="826" spans="1:8" x14ac:dyDescent="0.2">
      <c r="A826" s="33" t="s">
        <v>68</v>
      </c>
      <c r="B826" s="33" t="s">
        <v>943</v>
      </c>
      <c r="C826" s="33" t="s">
        <v>1625</v>
      </c>
      <c r="D826" s="33" t="s">
        <v>42</v>
      </c>
      <c r="E826" s="33" t="s">
        <v>1626</v>
      </c>
      <c r="F826" s="33" t="s">
        <v>105</v>
      </c>
      <c r="G826" s="33" t="s">
        <v>170</v>
      </c>
      <c r="H826" s="33" t="s">
        <v>1627</v>
      </c>
    </row>
    <row r="827" spans="1:8" x14ac:dyDescent="0.2">
      <c r="A827" s="33" t="s">
        <v>40</v>
      </c>
      <c r="B827" s="33" t="s">
        <v>980</v>
      </c>
      <c r="C827" s="33" t="s">
        <v>185</v>
      </c>
      <c r="D827" s="33" t="s">
        <v>42</v>
      </c>
      <c r="E827" s="33" t="s">
        <v>1618</v>
      </c>
      <c r="F827" s="33" t="s">
        <v>104</v>
      </c>
      <c r="G827" s="33">
        <v>3131</v>
      </c>
      <c r="H827" s="33" t="s">
        <v>170</v>
      </c>
    </row>
    <row r="828" spans="1:8" x14ac:dyDescent="0.2">
      <c r="A828" s="33" t="s">
        <v>40</v>
      </c>
      <c r="B828" s="33" t="s">
        <v>980</v>
      </c>
      <c r="C828" s="33" t="s">
        <v>1628</v>
      </c>
      <c r="D828" s="33" t="s">
        <v>42</v>
      </c>
      <c r="E828" s="33" t="s">
        <v>1618</v>
      </c>
      <c r="F828" s="33" t="s">
        <v>104</v>
      </c>
      <c r="G828" s="33">
        <v>3131</v>
      </c>
      <c r="H828" s="33" t="s">
        <v>170</v>
      </c>
    </row>
    <row r="829" spans="1:8" x14ac:dyDescent="0.2">
      <c r="A829" s="33" t="s">
        <v>40</v>
      </c>
      <c r="B829" s="33" t="s">
        <v>980</v>
      </c>
      <c r="C829" s="33" t="s">
        <v>204</v>
      </c>
      <c r="D829" s="33" t="s">
        <v>42</v>
      </c>
      <c r="E829" s="33" t="s">
        <v>1618</v>
      </c>
      <c r="F829" s="33" t="s">
        <v>104</v>
      </c>
      <c r="G829" s="33">
        <v>3131</v>
      </c>
      <c r="H829" s="33" t="s">
        <v>170</v>
      </c>
    </row>
    <row r="830" spans="1:8" x14ac:dyDescent="0.2">
      <c r="A830" s="33" t="s">
        <v>40</v>
      </c>
      <c r="B830" s="33" t="s">
        <v>980</v>
      </c>
      <c r="C830" s="33" t="s">
        <v>218</v>
      </c>
      <c r="D830" s="33" t="s">
        <v>42</v>
      </c>
      <c r="E830" s="33" t="s">
        <v>1618</v>
      </c>
      <c r="F830" s="33" t="s">
        <v>104</v>
      </c>
      <c r="G830" s="33">
        <v>3131</v>
      </c>
      <c r="H830" s="33" t="s">
        <v>170</v>
      </c>
    </row>
    <row r="831" spans="1:8" x14ac:dyDescent="0.2">
      <c r="A831" s="33" t="s">
        <v>40</v>
      </c>
      <c r="B831" s="33" t="s">
        <v>980</v>
      </c>
      <c r="C831" s="33" t="s">
        <v>254</v>
      </c>
      <c r="D831" s="33" t="s">
        <v>42</v>
      </c>
      <c r="E831" s="33" t="s">
        <v>1618</v>
      </c>
      <c r="F831" s="33" t="s">
        <v>104</v>
      </c>
      <c r="G831" s="33">
        <v>3131</v>
      </c>
      <c r="H831" s="33" t="s">
        <v>170</v>
      </c>
    </row>
    <row r="832" spans="1:8" x14ac:dyDescent="0.2">
      <c r="A832" s="33" t="s">
        <v>40</v>
      </c>
      <c r="B832" s="33" t="s">
        <v>980</v>
      </c>
      <c r="C832" s="33" t="s">
        <v>257</v>
      </c>
      <c r="D832" s="33" t="s">
        <v>42</v>
      </c>
      <c r="E832" s="33" t="s">
        <v>1618</v>
      </c>
      <c r="F832" s="33" t="s">
        <v>104</v>
      </c>
      <c r="G832" s="33">
        <v>3131</v>
      </c>
      <c r="H832" s="33" t="s">
        <v>170</v>
      </c>
    </row>
    <row r="833" spans="1:8" x14ac:dyDescent="0.2">
      <c r="A833" s="33" t="s">
        <v>40</v>
      </c>
      <c r="B833" s="33" t="s">
        <v>980</v>
      </c>
      <c r="C833" s="33" t="s">
        <v>260</v>
      </c>
      <c r="D833" s="33" t="s">
        <v>42</v>
      </c>
      <c r="E833" s="33" t="s">
        <v>1618</v>
      </c>
      <c r="F833" s="33" t="s">
        <v>104</v>
      </c>
      <c r="G833" s="33">
        <v>3131</v>
      </c>
      <c r="H833" s="33" t="s">
        <v>170</v>
      </c>
    </row>
    <row r="834" spans="1:8" x14ac:dyDescent="0.2">
      <c r="A834" s="33" t="s">
        <v>40</v>
      </c>
      <c r="B834" s="33" t="s">
        <v>980</v>
      </c>
      <c r="C834" s="33" t="s">
        <v>269</v>
      </c>
      <c r="D834" s="33" t="s">
        <v>42</v>
      </c>
      <c r="E834" s="33" t="s">
        <v>1618</v>
      </c>
      <c r="F834" s="33" t="s">
        <v>104</v>
      </c>
      <c r="G834" s="33">
        <v>3131</v>
      </c>
      <c r="H834" s="33" t="s">
        <v>170</v>
      </c>
    </row>
    <row r="835" spans="1:8" x14ac:dyDescent="0.2">
      <c r="A835" s="33" t="s">
        <v>40</v>
      </c>
      <c r="B835" s="33" t="s">
        <v>980</v>
      </c>
      <c r="C835" s="33" t="s">
        <v>280</v>
      </c>
      <c r="D835" s="33" t="s">
        <v>42</v>
      </c>
      <c r="E835" s="33" t="s">
        <v>1618</v>
      </c>
      <c r="F835" s="33" t="s">
        <v>104</v>
      </c>
      <c r="G835" s="33">
        <v>3131</v>
      </c>
      <c r="H835" s="33" t="s">
        <v>170</v>
      </c>
    </row>
    <row r="836" spans="1:8" x14ac:dyDescent="0.2">
      <c r="A836" s="33" t="s">
        <v>40</v>
      </c>
      <c r="B836" s="33" t="s">
        <v>980</v>
      </c>
      <c r="C836" s="33" t="s">
        <v>286</v>
      </c>
      <c r="D836" s="33" t="s">
        <v>42</v>
      </c>
      <c r="E836" s="33" t="s">
        <v>1618</v>
      </c>
      <c r="F836" s="33" t="s">
        <v>104</v>
      </c>
      <c r="G836" s="33">
        <v>3131</v>
      </c>
      <c r="H836" s="33" t="s">
        <v>170</v>
      </c>
    </row>
    <row r="837" spans="1:8" x14ac:dyDescent="0.2">
      <c r="A837" s="33" t="s">
        <v>52</v>
      </c>
      <c r="B837" s="33" t="s">
        <v>980</v>
      </c>
      <c r="C837" s="33" t="s">
        <v>1629</v>
      </c>
      <c r="D837" s="33" t="s">
        <v>42</v>
      </c>
      <c r="E837" s="33" t="s">
        <v>1618</v>
      </c>
      <c r="F837" s="33" t="s">
        <v>104</v>
      </c>
      <c r="G837" s="33">
        <v>3131</v>
      </c>
      <c r="H837" s="33" t="s">
        <v>170</v>
      </c>
    </row>
    <row r="838" spans="1:8" x14ac:dyDescent="0.2">
      <c r="A838" s="33" t="s">
        <v>52</v>
      </c>
      <c r="B838" s="33" t="s">
        <v>980</v>
      </c>
      <c r="C838" s="33" t="s">
        <v>1630</v>
      </c>
      <c r="D838" s="33" t="s">
        <v>42</v>
      </c>
      <c r="E838" s="33" t="s">
        <v>1618</v>
      </c>
      <c r="F838" s="33" t="s">
        <v>104</v>
      </c>
      <c r="G838" s="33">
        <v>3131</v>
      </c>
      <c r="H838" s="33" t="s">
        <v>170</v>
      </c>
    </row>
    <row r="839" spans="1:8" x14ac:dyDescent="0.2">
      <c r="A839" s="33" t="s">
        <v>52</v>
      </c>
      <c r="B839" s="33" t="s">
        <v>980</v>
      </c>
      <c r="C839" s="33" t="s">
        <v>1631</v>
      </c>
      <c r="D839" s="33" t="s">
        <v>42</v>
      </c>
      <c r="E839" s="33" t="s">
        <v>1618</v>
      </c>
      <c r="F839" s="33" t="s">
        <v>104</v>
      </c>
      <c r="G839" s="33">
        <v>3131</v>
      </c>
      <c r="H839" s="33" t="s">
        <v>170</v>
      </c>
    </row>
    <row r="840" spans="1:8" x14ac:dyDescent="0.2">
      <c r="A840" s="33" t="s">
        <v>52</v>
      </c>
      <c r="B840" s="33" t="s">
        <v>980</v>
      </c>
      <c r="C840" s="33" t="s">
        <v>1632</v>
      </c>
      <c r="D840" s="33" t="s">
        <v>42</v>
      </c>
      <c r="E840" s="33" t="s">
        <v>1618</v>
      </c>
      <c r="F840" s="33" t="s">
        <v>104</v>
      </c>
      <c r="G840" s="33">
        <v>3131</v>
      </c>
      <c r="H840" s="33" t="s">
        <v>170</v>
      </c>
    </row>
    <row r="841" spans="1:8" x14ac:dyDescent="0.2">
      <c r="A841" s="33" t="s">
        <v>52</v>
      </c>
      <c r="B841" s="33" t="s">
        <v>980</v>
      </c>
      <c r="C841" s="33" t="s">
        <v>1633</v>
      </c>
      <c r="D841" s="33" t="s">
        <v>42</v>
      </c>
      <c r="E841" s="33" t="s">
        <v>1618</v>
      </c>
      <c r="F841" s="33" t="s">
        <v>104</v>
      </c>
      <c r="G841" s="33">
        <v>3131</v>
      </c>
      <c r="H841" s="33" t="s">
        <v>170</v>
      </c>
    </row>
    <row r="842" spans="1:8" x14ac:dyDescent="0.2">
      <c r="A842" s="33" t="s">
        <v>52</v>
      </c>
      <c r="B842" s="33" t="s">
        <v>980</v>
      </c>
      <c r="C842" s="33" t="s">
        <v>567</v>
      </c>
      <c r="D842" s="33" t="s">
        <v>42</v>
      </c>
      <c r="E842" s="33" t="s">
        <v>1618</v>
      </c>
      <c r="F842" s="33" t="s">
        <v>104</v>
      </c>
      <c r="G842" s="33">
        <v>3131</v>
      </c>
      <c r="H842" s="33" t="s">
        <v>170</v>
      </c>
    </row>
    <row r="843" spans="1:8" x14ac:dyDescent="0.2">
      <c r="A843" s="33" t="s">
        <v>52</v>
      </c>
      <c r="B843" s="33" t="s">
        <v>980</v>
      </c>
      <c r="C843" s="33" t="s">
        <v>584</v>
      </c>
      <c r="D843" s="33" t="s">
        <v>42</v>
      </c>
      <c r="E843" s="33" t="s">
        <v>1618</v>
      </c>
      <c r="F843" s="33" t="s">
        <v>104</v>
      </c>
      <c r="G843" s="33">
        <v>3131</v>
      </c>
      <c r="H843" s="33" t="s">
        <v>170</v>
      </c>
    </row>
    <row r="844" spans="1:8" x14ac:dyDescent="0.2">
      <c r="A844" s="33" t="s">
        <v>52</v>
      </c>
      <c r="B844" s="33" t="s">
        <v>980</v>
      </c>
      <c r="C844" s="33" t="s">
        <v>1634</v>
      </c>
      <c r="D844" s="33" t="s">
        <v>42</v>
      </c>
      <c r="E844" s="33" t="s">
        <v>1618</v>
      </c>
      <c r="F844" s="33" t="s">
        <v>104</v>
      </c>
      <c r="G844" s="33">
        <v>3131</v>
      </c>
      <c r="H844" s="33" t="s">
        <v>170</v>
      </c>
    </row>
    <row r="845" spans="1:8" x14ac:dyDescent="0.2">
      <c r="A845" s="33" t="s">
        <v>52</v>
      </c>
      <c r="B845" s="33" t="s">
        <v>980</v>
      </c>
      <c r="C845" s="33" t="s">
        <v>1635</v>
      </c>
      <c r="D845" s="33" t="s">
        <v>42</v>
      </c>
      <c r="E845" s="33" t="s">
        <v>1618</v>
      </c>
      <c r="F845" s="33" t="s">
        <v>104</v>
      </c>
      <c r="G845" s="33">
        <v>3131</v>
      </c>
      <c r="H845" s="33" t="s">
        <v>170</v>
      </c>
    </row>
    <row r="846" spans="1:8" x14ac:dyDescent="0.2">
      <c r="A846" s="33" t="s">
        <v>52</v>
      </c>
      <c r="B846" s="33" t="s">
        <v>980</v>
      </c>
      <c r="C846" s="33" t="s">
        <v>1636</v>
      </c>
      <c r="D846" s="33" t="s">
        <v>42</v>
      </c>
      <c r="E846" s="33" t="s">
        <v>1618</v>
      </c>
      <c r="F846" s="33" t="s">
        <v>104</v>
      </c>
      <c r="G846" s="33">
        <v>3131</v>
      </c>
      <c r="H846" s="33" t="s">
        <v>170</v>
      </c>
    </row>
    <row r="847" spans="1:8" x14ac:dyDescent="0.2">
      <c r="A847" s="33" t="s">
        <v>52</v>
      </c>
      <c r="B847" s="33" t="s">
        <v>980</v>
      </c>
      <c r="C847" s="33" t="s">
        <v>1637</v>
      </c>
      <c r="D847" s="33" t="s">
        <v>42</v>
      </c>
      <c r="E847" s="33" t="s">
        <v>1618</v>
      </c>
      <c r="F847" s="33" t="s">
        <v>104</v>
      </c>
      <c r="G847" s="33">
        <v>3131</v>
      </c>
      <c r="H847" s="33" t="s">
        <v>170</v>
      </c>
    </row>
    <row r="848" spans="1:8" x14ac:dyDescent="0.2">
      <c r="A848" s="33" t="s">
        <v>52</v>
      </c>
      <c r="B848" s="33" t="s">
        <v>980</v>
      </c>
      <c r="C848" s="33" t="s">
        <v>1638</v>
      </c>
      <c r="D848" s="33" t="s">
        <v>42</v>
      </c>
      <c r="E848" s="33" t="s">
        <v>1618</v>
      </c>
      <c r="F848" s="33" t="s">
        <v>104</v>
      </c>
      <c r="G848" s="33">
        <v>3131</v>
      </c>
      <c r="H848" s="33" t="s">
        <v>170</v>
      </c>
    </row>
    <row r="849" spans="1:8" x14ac:dyDescent="0.2">
      <c r="A849" s="33" t="s">
        <v>52</v>
      </c>
      <c r="B849" s="33" t="s">
        <v>980</v>
      </c>
      <c r="C849" s="33" t="s">
        <v>1639</v>
      </c>
      <c r="D849" s="33" t="s">
        <v>42</v>
      </c>
      <c r="E849" s="33" t="s">
        <v>1618</v>
      </c>
      <c r="F849" s="33" t="s">
        <v>104</v>
      </c>
      <c r="G849" s="33">
        <v>3131</v>
      </c>
      <c r="H849" s="33" t="s">
        <v>170</v>
      </c>
    </row>
    <row r="850" spans="1:8" x14ac:dyDescent="0.2">
      <c r="A850" s="33" t="s">
        <v>52</v>
      </c>
      <c r="B850" s="33" t="s">
        <v>980</v>
      </c>
      <c r="C850" s="33" t="s">
        <v>1640</v>
      </c>
      <c r="D850" s="33" t="s">
        <v>42</v>
      </c>
      <c r="E850" s="33" t="s">
        <v>1618</v>
      </c>
      <c r="F850" s="33" t="s">
        <v>104</v>
      </c>
      <c r="G850" s="33">
        <v>3131</v>
      </c>
      <c r="H850" s="33" t="s">
        <v>170</v>
      </c>
    </row>
    <row r="851" spans="1:8" x14ac:dyDescent="0.2">
      <c r="A851" s="33" t="s">
        <v>52</v>
      </c>
      <c r="B851" s="33" t="s">
        <v>980</v>
      </c>
      <c r="C851" s="33" t="s">
        <v>1641</v>
      </c>
      <c r="D851" s="33" t="s">
        <v>42</v>
      </c>
      <c r="E851" s="33" t="s">
        <v>1618</v>
      </c>
      <c r="F851" s="33" t="s">
        <v>104</v>
      </c>
      <c r="G851" s="33">
        <v>3131</v>
      </c>
      <c r="H851" s="33" t="s">
        <v>170</v>
      </c>
    </row>
    <row r="852" spans="1:8" x14ac:dyDescent="0.2">
      <c r="A852" s="33" t="s">
        <v>52</v>
      </c>
      <c r="B852" s="33" t="s">
        <v>980</v>
      </c>
      <c r="C852" s="33" t="s">
        <v>1642</v>
      </c>
      <c r="D852" s="33" t="s">
        <v>42</v>
      </c>
      <c r="E852" s="33" t="s">
        <v>1618</v>
      </c>
      <c r="F852" s="33" t="s">
        <v>104</v>
      </c>
      <c r="G852" s="33">
        <v>3131</v>
      </c>
      <c r="H852" s="33" t="s">
        <v>170</v>
      </c>
    </row>
    <row r="853" spans="1:8" x14ac:dyDescent="0.2">
      <c r="A853" s="33" t="s">
        <v>52</v>
      </c>
      <c r="B853" s="33" t="s">
        <v>980</v>
      </c>
      <c r="C853" s="33" t="s">
        <v>1643</v>
      </c>
      <c r="D853" s="33" t="s">
        <v>42</v>
      </c>
      <c r="E853" s="33" t="s">
        <v>1618</v>
      </c>
      <c r="F853" s="33" t="s">
        <v>104</v>
      </c>
      <c r="G853" s="33">
        <v>3131</v>
      </c>
      <c r="H853" s="33" t="s">
        <v>170</v>
      </c>
    </row>
    <row r="854" spans="1:8" x14ac:dyDescent="0.2">
      <c r="A854" s="33" t="s">
        <v>52</v>
      </c>
      <c r="B854" s="33" t="s">
        <v>980</v>
      </c>
      <c r="C854" s="33" t="s">
        <v>1644</v>
      </c>
      <c r="D854" s="33" t="s">
        <v>42</v>
      </c>
      <c r="E854" s="33" t="s">
        <v>1618</v>
      </c>
      <c r="F854" s="33" t="s">
        <v>104</v>
      </c>
      <c r="G854" s="33">
        <v>3131</v>
      </c>
      <c r="H854" s="33" t="s">
        <v>170</v>
      </c>
    </row>
    <row r="855" spans="1:8" x14ac:dyDescent="0.2">
      <c r="A855" s="33" t="s">
        <v>52</v>
      </c>
      <c r="B855" s="33" t="s">
        <v>980</v>
      </c>
      <c r="C855" s="33" t="s">
        <v>1645</v>
      </c>
      <c r="D855" s="33" t="s">
        <v>42</v>
      </c>
      <c r="E855" s="33" t="s">
        <v>1618</v>
      </c>
      <c r="F855" s="33" t="s">
        <v>104</v>
      </c>
      <c r="G855" s="33">
        <v>3131</v>
      </c>
      <c r="H855" s="33" t="s">
        <v>170</v>
      </c>
    </row>
    <row r="856" spans="1:8" x14ac:dyDescent="0.2">
      <c r="A856" s="33" t="s">
        <v>52</v>
      </c>
      <c r="B856" s="33" t="s">
        <v>980</v>
      </c>
      <c r="C856" s="33" t="s">
        <v>1646</v>
      </c>
      <c r="D856" s="33" t="s">
        <v>42</v>
      </c>
      <c r="E856" s="33" t="s">
        <v>1618</v>
      </c>
      <c r="F856" s="33" t="s">
        <v>104</v>
      </c>
      <c r="G856" s="33">
        <v>3131</v>
      </c>
      <c r="H856" s="33" t="s">
        <v>170</v>
      </c>
    </row>
    <row r="857" spans="1:8" x14ac:dyDescent="0.2">
      <c r="A857" s="33" t="s">
        <v>52</v>
      </c>
      <c r="B857" s="33" t="s">
        <v>980</v>
      </c>
      <c r="C857" s="33" t="s">
        <v>1647</v>
      </c>
      <c r="D857" s="33" t="s">
        <v>42</v>
      </c>
      <c r="E857" s="33" t="s">
        <v>1618</v>
      </c>
      <c r="F857" s="33" t="s">
        <v>104</v>
      </c>
      <c r="G857" s="33">
        <v>3131</v>
      </c>
      <c r="H857" s="33" t="s">
        <v>170</v>
      </c>
    </row>
    <row r="858" spans="1:8" x14ac:dyDescent="0.2">
      <c r="A858" s="33" t="s">
        <v>133</v>
      </c>
      <c r="B858" s="33" t="s">
        <v>980</v>
      </c>
      <c r="C858" s="33" t="s">
        <v>587</v>
      </c>
      <c r="D858" s="33" t="s">
        <v>42</v>
      </c>
      <c r="E858" s="33" t="s">
        <v>1618</v>
      </c>
      <c r="F858" s="33" t="s">
        <v>104</v>
      </c>
      <c r="G858" s="33">
        <v>3131</v>
      </c>
      <c r="H858" s="33" t="s">
        <v>170</v>
      </c>
    </row>
    <row r="859" spans="1:8" x14ac:dyDescent="0.2">
      <c r="A859" s="33" t="s">
        <v>150</v>
      </c>
      <c r="B859" s="33" t="s">
        <v>489</v>
      </c>
      <c r="C859" s="33" t="s">
        <v>1648</v>
      </c>
      <c r="D859" s="33" t="s">
        <v>42</v>
      </c>
      <c r="E859" s="33" t="s">
        <v>1560</v>
      </c>
      <c r="F859" s="33" t="s">
        <v>104</v>
      </c>
      <c r="G859" s="33">
        <v>3078</v>
      </c>
      <c r="H859" s="33" t="s">
        <v>170</v>
      </c>
    </row>
    <row r="860" spans="1:8" x14ac:dyDescent="0.2">
      <c r="A860" s="33" t="s">
        <v>150</v>
      </c>
      <c r="B860" s="33" t="s">
        <v>489</v>
      </c>
      <c r="C860" s="33" t="s">
        <v>1649</v>
      </c>
      <c r="D860" s="33" t="s">
        <v>42</v>
      </c>
      <c r="E860" s="33" t="s">
        <v>1560</v>
      </c>
      <c r="F860" s="33" t="s">
        <v>104</v>
      </c>
      <c r="G860" s="33">
        <v>3078</v>
      </c>
      <c r="H860" s="33" t="s">
        <v>170</v>
      </c>
    </row>
    <row r="861" spans="1:8" x14ac:dyDescent="0.2">
      <c r="A861" s="33" t="s">
        <v>150</v>
      </c>
      <c r="B861" s="33" t="s">
        <v>489</v>
      </c>
      <c r="C861" s="33" t="s">
        <v>1650</v>
      </c>
      <c r="D861" s="33" t="s">
        <v>42</v>
      </c>
      <c r="E861" s="33" t="s">
        <v>1560</v>
      </c>
      <c r="F861" s="33" t="s">
        <v>104</v>
      </c>
      <c r="G861" s="33">
        <v>3078</v>
      </c>
      <c r="H861" s="33" t="s">
        <v>170</v>
      </c>
    </row>
    <row r="862" spans="1:8" x14ac:dyDescent="0.2">
      <c r="A862" s="33" t="s">
        <v>150</v>
      </c>
      <c r="B862" s="33" t="s">
        <v>489</v>
      </c>
      <c r="C862" s="33" t="s">
        <v>1651</v>
      </c>
      <c r="D862" s="33" t="s">
        <v>42</v>
      </c>
      <c r="E862" s="33" t="s">
        <v>1560</v>
      </c>
      <c r="F862" s="33" t="s">
        <v>104</v>
      </c>
      <c r="G862" s="33">
        <v>3078</v>
      </c>
      <c r="H862" s="33" t="s">
        <v>170</v>
      </c>
    </row>
    <row r="863" spans="1:8" x14ac:dyDescent="0.2">
      <c r="A863" s="33" t="s">
        <v>150</v>
      </c>
      <c r="B863" s="33" t="s">
        <v>489</v>
      </c>
      <c r="C863" s="33" t="s">
        <v>1652</v>
      </c>
      <c r="D863" s="33" t="s">
        <v>42</v>
      </c>
      <c r="E863" s="33" t="s">
        <v>1560</v>
      </c>
      <c r="F863" s="33" t="s">
        <v>104</v>
      </c>
      <c r="G863" s="33">
        <v>3078</v>
      </c>
      <c r="H863" s="33" t="s">
        <v>170</v>
      </c>
    </row>
    <row r="864" spans="1:8" x14ac:dyDescent="0.2">
      <c r="A864" s="33" t="s">
        <v>150</v>
      </c>
      <c r="B864" s="33" t="s">
        <v>489</v>
      </c>
      <c r="C864" s="33" t="s">
        <v>1653</v>
      </c>
      <c r="D864" s="33" t="s">
        <v>42</v>
      </c>
      <c r="E864" s="33" t="s">
        <v>1560</v>
      </c>
      <c r="F864" s="33" t="s">
        <v>105</v>
      </c>
      <c r="G864" s="33">
        <v>3078</v>
      </c>
      <c r="H864" s="33" t="s">
        <v>170</v>
      </c>
    </row>
    <row r="865" spans="1:8" x14ac:dyDescent="0.2">
      <c r="A865" s="33" t="s">
        <v>59</v>
      </c>
      <c r="B865" s="33" t="s">
        <v>489</v>
      </c>
      <c r="C865" s="33" t="s">
        <v>1654</v>
      </c>
      <c r="D865" s="33" t="s">
        <v>42</v>
      </c>
      <c r="E865" s="33" t="s">
        <v>1560</v>
      </c>
      <c r="F865" s="33" t="s">
        <v>105</v>
      </c>
      <c r="G865" s="33">
        <v>3078</v>
      </c>
      <c r="H865" s="33" t="s">
        <v>170</v>
      </c>
    </row>
    <row r="866" spans="1:8" x14ac:dyDescent="0.2">
      <c r="A866" s="33" t="s">
        <v>59</v>
      </c>
      <c r="B866" s="33" t="s">
        <v>489</v>
      </c>
      <c r="C866" s="33" t="s">
        <v>1655</v>
      </c>
      <c r="D866" s="33" t="s">
        <v>42</v>
      </c>
      <c r="E866" s="33" t="s">
        <v>1560</v>
      </c>
      <c r="F866" s="33" t="s">
        <v>105</v>
      </c>
      <c r="G866" s="33">
        <v>3078</v>
      </c>
      <c r="H866" s="33" t="s">
        <v>170</v>
      </c>
    </row>
    <row r="867" spans="1:8" x14ac:dyDescent="0.2">
      <c r="A867" s="33" t="s">
        <v>69</v>
      </c>
      <c r="B867" s="33" t="s">
        <v>489</v>
      </c>
      <c r="C867" s="33" t="s">
        <v>1656</v>
      </c>
      <c r="D867" s="33" t="s">
        <v>42</v>
      </c>
      <c r="E867" s="33" t="s">
        <v>1560</v>
      </c>
      <c r="F867" s="33" t="s">
        <v>105</v>
      </c>
      <c r="G867" s="33">
        <v>3078</v>
      </c>
      <c r="H867" s="33" t="s">
        <v>170</v>
      </c>
    </row>
    <row r="868" spans="1:8" x14ac:dyDescent="0.2">
      <c r="A868" s="33" t="s">
        <v>69</v>
      </c>
      <c r="B868" s="33" t="s">
        <v>489</v>
      </c>
      <c r="C868" s="33" t="s">
        <v>1657</v>
      </c>
      <c r="D868" s="33" t="s">
        <v>42</v>
      </c>
      <c r="E868" s="33" t="s">
        <v>1560</v>
      </c>
      <c r="F868" s="33" t="s">
        <v>104</v>
      </c>
      <c r="G868" s="33">
        <v>3078</v>
      </c>
      <c r="H868" s="33" t="s">
        <v>170</v>
      </c>
    </row>
    <row r="869" spans="1:8" x14ac:dyDescent="0.2">
      <c r="A869" s="33" t="s">
        <v>69</v>
      </c>
      <c r="B869" s="33" t="s">
        <v>375</v>
      </c>
      <c r="C869" s="33" t="s">
        <v>1657</v>
      </c>
      <c r="D869" s="33" t="s">
        <v>42</v>
      </c>
      <c r="E869" s="33" t="s">
        <v>1658</v>
      </c>
      <c r="F869" s="33" t="s">
        <v>103</v>
      </c>
      <c r="G869" s="33" t="s">
        <v>170</v>
      </c>
      <c r="H869" s="33" t="s">
        <v>1659</v>
      </c>
    </row>
    <row r="870" spans="1:8" x14ac:dyDescent="0.2">
      <c r="A870" s="33" t="s">
        <v>70</v>
      </c>
      <c r="B870" s="33" t="s">
        <v>489</v>
      </c>
      <c r="C870" s="33" t="s">
        <v>1660</v>
      </c>
      <c r="D870" s="33" t="s">
        <v>42</v>
      </c>
      <c r="E870" s="33" t="s">
        <v>1560</v>
      </c>
      <c r="F870" s="33" t="s">
        <v>104</v>
      </c>
      <c r="G870" s="33">
        <v>3078</v>
      </c>
      <c r="H870" s="33" t="s">
        <v>170</v>
      </c>
    </row>
    <row r="871" spans="1:8" x14ac:dyDescent="0.2">
      <c r="A871" s="33" t="s">
        <v>71</v>
      </c>
      <c r="B871" s="33" t="s">
        <v>489</v>
      </c>
      <c r="C871" s="33" t="s">
        <v>1661</v>
      </c>
      <c r="D871" s="33" t="s">
        <v>42</v>
      </c>
      <c r="E871" s="33" t="s">
        <v>1560</v>
      </c>
      <c r="F871" s="33" t="s">
        <v>104</v>
      </c>
      <c r="G871" s="33">
        <v>3078</v>
      </c>
      <c r="H871" s="33" t="s">
        <v>170</v>
      </c>
    </row>
    <row r="872" spans="1:8" x14ac:dyDescent="0.2">
      <c r="A872" s="33" t="s">
        <v>71</v>
      </c>
      <c r="B872" s="33" t="s">
        <v>489</v>
      </c>
      <c r="C872" s="33" t="s">
        <v>1662</v>
      </c>
      <c r="D872" s="33" t="s">
        <v>42</v>
      </c>
      <c r="E872" s="33" t="s">
        <v>1560</v>
      </c>
      <c r="F872" s="33" t="s">
        <v>104</v>
      </c>
      <c r="G872" s="33">
        <v>3078</v>
      </c>
      <c r="H872" s="33" t="s">
        <v>170</v>
      </c>
    </row>
    <row r="873" spans="1:8" x14ac:dyDescent="0.2">
      <c r="A873" s="33" t="s">
        <v>1663</v>
      </c>
      <c r="B873" s="33" t="s">
        <v>489</v>
      </c>
      <c r="C873" s="33" t="s">
        <v>1664</v>
      </c>
      <c r="D873" s="33" t="s">
        <v>42</v>
      </c>
      <c r="E873" s="33" t="s">
        <v>1560</v>
      </c>
      <c r="F873" s="33" t="s">
        <v>105</v>
      </c>
      <c r="G873" s="33">
        <v>3078</v>
      </c>
      <c r="H873" s="33" t="s">
        <v>170</v>
      </c>
    </row>
    <row r="874" spans="1:8" x14ac:dyDescent="0.2">
      <c r="A874" s="33" t="s">
        <v>73</v>
      </c>
      <c r="B874" s="33" t="s">
        <v>489</v>
      </c>
      <c r="C874" s="33" t="s">
        <v>1665</v>
      </c>
      <c r="D874" s="33" t="s">
        <v>42</v>
      </c>
      <c r="E874" s="33" t="s">
        <v>1560</v>
      </c>
      <c r="F874" s="33" t="s">
        <v>105</v>
      </c>
      <c r="G874" s="33">
        <v>3078</v>
      </c>
      <c r="H874" s="33" t="s">
        <v>170</v>
      </c>
    </row>
    <row r="875" spans="1:8" x14ac:dyDescent="0.2">
      <c r="A875" s="33" t="s">
        <v>74</v>
      </c>
      <c r="B875" s="33" t="s">
        <v>489</v>
      </c>
      <c r="C875" s="33" t="s">
        <v>1666</v>
      </c>
      <c r="D875" s="33" t="s">
        <v>42</v>
      </c>
      <c r="E875" s="33" t="s">
        <v>1560</v>
      </c>
      <c r="F875" s="33" t="s">
        <v>105</v>
      </c>
      <c r="G875" s="33">
        <v>3078</v>
      </c>
      <c r="H875" s="33" t="s">
        <v>170</v>
      </c>
    </row>
    <row r="876" spans="1:8" x14ac:dyDescent="0.2">
      <c r="A876" s="33" t="s">
        <v>53</v>
      </c>
      <c r="B876" s="33" t="s">
        <v>980</v>
      </c>
      <c r="C876" s="33" t="s">
        <v>1667</v>
      </c>
      <c r="D876" s="33" t="s">
        <v>42</v>
      </c>
      <c r="E876" s="33" t="s">
        <v>1618</v>
      </c>
      <c r="F876" s="33" t="s">
        <v>104</v>
      </c>
      <c r="G876" s="33">
        <v>3131</v>
      </c>
      <c r="H876" s="33" t="s">
        <v>170</v>
      </c>
    </row>
    <row r="877" spans="1:8" x14ac:dyDescent="0.2">
      <c r="A877" s="33" t="s">
        <v>54</v>
      </c>
      <c r="B877" s="33" t="s">
        <v>980</v>
      </c>
      <c r="C877" s="33" t="s">
        <v>593</v>
      </c>
      <c r="D877" s="33" t="s">
        <v>42</v>
      </c>
      <c r="E877" s="33" t="s">
        <v>1618</v>
      </c>
      <c r="F877" s="33" t="s">
        <v>104</v>
      </c>
      <c r="G877" s="33">
        <v>3131</v>
      </c>
      <c r="H877" s="33" t="s">
        <v>170</v>
      </c>
    </row>
    <row r="878" spans="1:8" x14ac:dyDescent="0.2">
      <c r="A878" s="33" t="s">
        <v>54</v>
      </c>
      <c r="B878" s="33" t="s">
        <v>489</v>
      </c>
      <c r="C878" s="33" t="s">
        <v>1668</v>
      </c>
      <c r="D878" s="33" t="s">
        <v>42</v>
      </c>
      <c r="E878" s="33" t="s">
        <v>1560</v>
      </c>
      <c r="F878" s="33" t="s">
        <v>105</v>
      </c>
      <c r="G878" s="33">
        <v>3078</v>
      </c>
      <c r="H878" s="33" t="s">
        <v>170</v>
      </c>
    </row>
    <row r="879" spans="1:8" x14ac:dyDescent="0.2">
      <c r="A879" s="33" t="s">
        <v>54</v>
      </c>
      <c r="B879" s="33" t="s">
        <v>225</v>
      </c>
      <c r="C879" s="33" t="s">
        <v>1669</v>
      </c>
      <c r="D879" s="33" t="s">
        <v>42</v>
      </c>
      <c r="E879" s="33" t="s">
        <v>1670</v>
      </c>
      <c r="F879" s="33" t="s">
        <v>105</v>
      </c>
      <c r="G879" s="33" t="s">
        <v>170</v>
      </c>
      <c r="H879" s="33" t="s">
        <v>1671</v>
      </c>
    </row>
    <row r="880" spans="1:8" x14ac:dyDescent="0.2">
      <c r="A880" s="33" t="s">
        <v>75</v>
      </c>
      <c r="B880" s="33" t="s">
        <v>489</v>
      </c>
      <c r="C880" s="33" t="s">
        <v>1672</v>
      </c>
      <c r="D880" s="33" t="s">
        <v>42</v>
      </c>
      <c r="E880" s="33" t="s">
        <v>1560</v>
      </c>
      <c r="F880" s="33" t="s">
        <v>104</v>
      </c>
      <c r="G880" s="33">
        <v>3078</v>
      </c>
      <c r="H880" s="33" t="s">
        <v>170</v>
      </c>
    </row>
    <row r="881" spans="1:8" x14ac:dyDescent="0.2">
      <c r="A881" s="33" t="s">
        <v>75</v>
      </c>
      <c r="B881" s="33" t="s">
        <v>489</v>
      </c>
      <c r="C881" s="33" t="s">
        <v>1672</v>
      </c>
      <c r="D881" s="33" t="s">
        <v>42</v>
      </c>
      <c r="E881" s="33" t="s">
        <v>1560</v>
      </c>
      <c r="F881" s="33" t="s">
        <v>104</v>
      </c>
      <c r="G881" s="33">
        <v>3078</v>
      </c>
      <c r="H881" s="33" t="s">
        <v>170</v>
      </c>
    </row>
    <row r="882" spans="1:8" x14ac:dyDescent="0.2">
      <c r="A882" s="33" t="s">
        <v>76</v>
      </c>
      <c r="B882" s="33" t="s">
        <v>489</v>
      </c>
      <c r="C882" s="33" t="s">
        <v>1673</v>
      </c>
      <c r="D882" s="33" t="s">
        <v>42</v>
      </c>
      <c r="E882" s="33" t="s">
        <v>1560</v>
      </c>
      <c r="F882" s="33" t="s">
        <v>105</v>
      </c>
      <c r="G882" s="33">
        <v>3078</v>
      </c>
      <c r="H882" s="33" t="s">
        <v>170</v>
      </c>
    </row>
    <row r="883" spans="1:8" x14ac:dyDescent="0.2">
      <c r="A883" s="33" t="s">
        <v>77</v>
      </c>
      <c r="B883" s="33" t="s">
        <v>489</v>
      </c>
      <c r="C883" s="33" t="s">
        <v>1674</v>
      </c>
      <c r="D883" s="33" t="s">
        <v>42</v>
      </c>
      <c r="E883" s="33" t="s">
        <v>1560</v>
      </c>
      <c r="F883" s="33" t="s">
        <v>104</v>
      </c>
      <c r="G883" s="33">
        <v>3078</v>
      </c>
      <c r="H883" s="33" t="s">
        <v>170</v>
      </c>
    </row>
    <row r="884" spans="1:8" x14ac:dyDescent="0.2">
      <c r="A884" s="33" t="s">
        <v>78</v>
      </c>
      <c r="B884" s="33" t="s">
        <v>489</v>
      </c>
      <c r="C884" s="33" t="s">
        <v>1675</v>
      </c>
      <c r="D884" s="33" t="s">
        <v>42</v>
      </c>
      <c r="E884" s="33" t="s">
        <v>1560</v>
      </c>
      <c r="F884" s="33" t="s">
        <v>105</v>
      </c>
      <c r="G884" s="33">
        <v>3078</v>
      </c>
      <c r="H884" s="33" t="s">
        <v>170</v>
      </c>
    </row>
    <row r="885" spans="1:8" x14ac:dyDescent="0.2">
      <c r="A885" s="33" t="s">
        <v>79</v>
      </c>
      <c r="B885" s="33" t="s">
        <v>489</v>
      </c>
      <c r="C885" s="33" t="s">
        <v>1676</v>
      </c>
      <c r="D885" s="33" t="s">
        <v>42</v>
      </c>
      <c r="E885" s="33" t="s">
        <v>1560</v>
      </c>
      <c r="F885" s="33" t="s">
        <v>104</v>
      </c>
      <c r="G885" s="33">
        <v>3078</v>
      </c>
      <c r="H885" s="33" t="s">
        <v>170</v>
      </c>
    </row>
    <row r="886" spans="1:8" x14ac:dyDescent="0.2">
      <c r="A886" s="33" t="s">
        <v>80</v>
      </c>
      <c r="B886" s="33" t="s">
        <v>489</v>
      </c>
      <c r="C886" s="33" t="s">
        <v>1677</v>
      </c>
      <c r="D886" s="33" t="s">
        <v>42</v>
      </c>
      <c r="E886" s="33" t="s">
        <v>1560</v>
      </c>
      <c r="F886" s="33" t="s">
        <v>105</v>
      </c>
      <c r="G886" s="33">
        <v>3078</v>
      </c>
      <c r="H886" s="33" t="s">
        <v>170</v>
      </c>
    </row>
    <row r="887" spans="1:8" x14ac:dyDescent="0.2">
      <c r="A887" s="33" t="s">
        <v>80</v>
      </c>
      <c r="B887" s="33" t="s">
        <v>375</v>
      </c>
      <c r="C887" s="33" t="s">
        <v>1677</v>
      </c>
      <c r="D887" s="33" t="s">
        <v>42</v>
      </c>
      <c r="E887" s="33" t="s">
        <v>1678</v>
      </c>
      <c r="F887" s="33" t="s">
        <v>103</v>
      </c>
      <c r="G887" s="33" t="s">
        <v>170</v>
      </c>
      <c r="H887" s="33" t="s">
        <v>1679</v>
      </c>
    </row>
    <row r="888" spans="1:8" x14ac:dyDescent="0.2">
      <c r="A888" s="33" t="s">
        <v>80</v>
      </c>
      <c r="B888" s="33" t="s">
        <v>489</v>
      </c>
      <c r="C888" s="33" t="s">
        <v>1680</v>
      </c>
      <c r="D888" s="33" t="s">
        <v>42</v>
      </c>
      <c r="E888" s="33" t="s">
        <v>1560</v>
      </c>
      <c r="F888" s="33" t="s">
        <v>105</v>
      </c>
      <c r="G888" s="33">
        <v>3078</v>
      </c>
      <c r="H888" s="33" t="s">
        <v>170</v>
      </c>
    </row>
    <row r="889" spans="1:8" x14ac:dyDescent="0.2">
      <c r="A889" s="33" t="s">
        <v>81</v>
      </c>
      <c r="B889" s="33" t="s">
        <v>489</v>
      </c>
      <c r="C889" s="33" t="s">
        <v>1681</v>
      </c>
      <c r="D889" s="33" t="s">
        <v>42</v>
      </c>
      <c r="E889" s="33" t="s">
        <v>1560</v>
      </c>
      <c r="F889" s="33" t="s">
        <v>105</v>
      </c>
      <c r="G889" s="33">
        <v>3078</v>
      </c>
      <c r="H889" s="33" t="s">
        <v>170</v>
      </c>
    </row>
    <row r="890" spans="1:8" x14ac:dyDescent="0.2">
      <c r="A890" s="33" t="s">
        <v>81</v>
      </c>
      <c r="B890" s="33" t="s">
        <v>274</v>
      </c>
      <c r="C890" s="33" t="s">
        <v>1681</v>
      </c>
      <c r="D890" s="33" t="s">
        <v>42</v>
      </c>
      <c r="E890" s="33" t="s">
        <v>1682</v>
      </c>
      <c r="F890" s="33" t="s">
        <v>105</v>
      </c>
      <c r="G890" s="33" t="s">
        <v>1683</v>
      </c>
      <c r="H890" s="33" t="s">
        <v>170</v>
      </c>
    </row>
    <row r="891" spans="1:8" x14ac:dyDescent="0.2">
      <c r="A891" s="33" t="s">
        <v>82</v>
      </c>
      <c r="B891" s="33" t="s">
        <v>489</v>
      </c>
      <c r="C891" s="33" t="s">
        <v>1684</v>
      </c>
      <c r="D891" s="33" t="s">
        <v>42</v>
      </c>
      <c r="E891" s="33" t="s">
        <v>1560</v>
      </c>
      <c r="F891" s="33" t="s">
        <v>105</v>
      </c>
      <c r="G891" s="33">
        <v>3078</v>
      </c>
      <c r="H891" s="33" t="s">
        <v>170</v>
      </c>
    </row>
    <row r="892" spans="1:8" x14ac:dyDescent="0.2">
      <c r="A892" s="33" t="s">
        <v>82</v>
      </c>
      <c r="B892" s="33" t="s">
        <v>489</v>
      </c>
      <c r="C892" s="33" t="s">
        <v>1685</v>
      </c>
      <c r="D892" s="33" t="s">
        <v>42</v>
      </c>
      <c r="E892" s="33" t="s">
        <v>1560</v>
      </c>
      <c r="F892" s="33" t="s">
        <v>105</v>
      </c>
      <c r="G892" s="33">
        <v>3078</v>
      </c>
      <c r="H892" s="33" t="s">
        <v>170</v>
      </c>
    </row>
    <row r="893" spans="1:8" x14ac:dyDescent="0.2">
      <c r="A893" s="33" t="s">
        <v>82</v>
      </c>
      <c r="B893" s="33" t="s">
        <v>489</v>
      </c>
      <c r="C893" s="33" t="s">
        <v>1686</v>
      </c>
      <c r="D893" s="33" t="s">
        <v>42</v>
      </c>
      <c r="E893" s="33" t="s">
        <v>1560</v>
      </c>
      <c r="F893" s="33" t="s">
        <v>105</v>
      </c>
      <c r="G893" s="33">
        <v>3078</v>
      </c>
      <c r="H893" s="33" t="s">
        <v>170</v>
      </c>
    </row>
    <row r="894" spans="1:8" x14ac:dyDescent="0.2">
      <c r="A894" s="33" t="s">
        <v>82</v>
      </c>
      <c r="B894" s="33" t="s">
        <v>489</v>
      </c>
      <c r="C894" s="33" t="s">
        <v>1687</v>
      </c>
      <c r="D894" s="33" t="s">
        <v>42</v>
      </c>
      <c r="E894" s="33" t="s">
        <v>1560</v>
      </c>
      <c r="F894" s="33" t="s">
        <v>104</v>
      </c>
      <c r="G894" s="33">
        <v>3078</v>
      </c>
      <c r="H894" s="33" t="s">
        <v>170</v>
      </c>
    </row>
    <row r="895" spans="1:8" x14ac:dyDescent="0.2">
      <c r="A895" s="33" t="s">
        <v>82</v>
      </c>
      <c r="B895" s="33" t="s">
        <v>489</v>
      </c>
      <c r="C895" s="33" t="s">
        <v>1687</v>
      </c>
      <c r="D895" s="33" t="s">
        <v>42</v>
      </c>
      <c r="E895" s="33" t="s">
        <v>1560</v>
      </c>
      <c r="F895" s="33" t="s">
        <v>105</v>
      </c>
      <c r="G895" s="33">
        <v>3078</v>
      </c>
      <c r="H895" s="33" t="s">
        <v>170</v>
      </c>
    </row>
    <row r="896" spans="1:8" x14ac:dyDescent="0.2">
      <c r="A896" s="33" t="s">
        <v>83</v>
      </c>
      <c r="B896" s="33" t="s">
        <v>489</v>
      </c>
      <c r="C896" s="33" t="s">
        <v>1688</v>
      </c>
      <c r="D896" s="33" t="s">
        <v>42</v>
      </c>
      <c r="E896" s="33" t="s">
        <v>1560</v>
      </c>
      <c r="F896" s="33" t="s">
        <v>105</v>
      </c>
      <c r="G896" s="33">
        <v>3078</v>
      </c>
      <c r="H896" s="33" t="s">
        <v>170</v>
      </c>
    </row>
    <row r="897" spans="1:8" x14ac:dyDescent="0.2">
      <c r="A897" s="40" t="s">
        <v>83</v>
      </c>
      <c r="B897" s="40" t="s">
        <v>1689</v>
      </c>
      <c r="C897" s="40" t="s">
        <v>1688</v>
      </c>
      <c r="D897" s="40" t="s">
        <v>41</v>
      </c>
      <c r="E897" s="40" t="s">
        <v>1690</v>
      </c>
      <c r="F897" s="40" t="s">
        <v>104</v>
      </c>
      <c r="G897" s="40" t="s">
        <v>170</v>
      </c>
      <c r="H897" s="33" t="s">
        <v>1691</v>
      </c>
    </row>
    <row r="898" spans="1:8" x14ac:dyDescent="0.2">
      <c r="A898" s="41"/>
      <c r="B898" s="41"/>
      <c r="C898" s="41"/>
      <c r="D898" s="41"/>
      <c r="E898" s="41"/>
      <c r="F898" s="41"/>
      <c r="G898" s="41"/>
      <c r="H898" s="33" t="s">
        <v>1692</v>
      </c>
    </row>
    <row r="899" spans="1:8" x14ac:dyDescent="0.2">
      <c r="A899" s="33" t="s">
        <v>84</v>
      </c>
      <c r="B899" s="33" t="s">
        <v>980</v>
      </c>
      <c r="C899" s="33" t="s">
        <v>102</v>
      </c>
      <c r="D899" s="33" t="s">
        <v>42</v>
      </c>
      <c r="E899" s="33" t="s">
        <v>1693</v>
      </c>
      <c r="F899" s="33" t="s">
        <v>104</v>
      </c>
      <c r="G899" s="33" t="s">
        <v>1694</v>
      </c>
      <c r="H899" s="33" t="s">
        <v>170</v>
      </c>
    </row>
    <row r="900" spans="1:8" x14ac:dyDescent="0.2">
      <c r="A900" s="33" t="s">
        <v>84</v>
      </c>
      <c r="B900" s="33" t="s">
        <v>306</v>
      </c>
      <c r="C900" s="33" t="s">
        <v>102</v>
      </c>
      <c r="D900" s="33" t="s">
        <v>42</v>
      </c>
      <c r="E900" s="33" t="s">
        <v>1695</v>
      </c>
      <c r="F900" s="33" t="s">
        <v>103</v>
      </c>
      <c r="G900" s="33" t="s">
        <v>1696</v>
      </c>
      <c r="H900" s="33" t="s">
        <v>170</v>
      </c>
    </row>
    <row r="901" spans="1:8" x14ac:dyDescent="0.2">
      <c r="A901" s="33" t="s">
        <v>84</v>
      </c>
      <c r="B901" s="33" t="s">
        <v>460</v>
      </c>
      <c r="C901" s="33" t="s">
        <v>102</v>
      </c>
      <c r="D901" s="33" t="s">
        <v>41</v>
      </c>
      <c r="E901" s="33" t="s">
        <v>1697</v>
      </c>
      <c r="F901" s="33" t="s">
        <v>107</v>
      </c>
      <c r="G901" s="33" t="s">
        <v>170</v>
      </c>
      <c r="H901" s="33" t="s">
        <v>1698</v>
      </c>
    </row>
    <row r="902" spans="1:8" x14ac:dyDescent="0.2">
      <c r="A902" s="33" t="s">
        <v>84</v>
      </c>
      <c r="B902" s="33" t="s">
        <v>489</v>
      </c>
      <c r="C902" s="33" t="s">
        <v>1585</v>
      </c>
      <c r="D902" s="33" t="s">
        <v>42</v>
      </c>
      <c r="E902" s="33" t="s">
        <v>1560</v>
      </c>
      <c r="F902" s="33" t="s">
        <v>105</v>
      </c>
      <c r="G902" s="33">
        <v>3078</v>
      </c>
      <c r="H902" s="33" t="s">
        <v>170</v>
      </c>
    </row>
    <row r="903" spans="1:8" x14ac:dyDescent="0.2">
      <c r="A903" s="40" t="s">
        <v>84</v>
      </c>
      <c r="B903" s="40" t="s">
        <v>936</v>
      </c>
      <c r="C903" s="40" t="s">
        <v>1585</v>
      </c>
      <c r="D903" s="40" t="s">
        <v>42</v>
      </c>
      <c r="E903" s="40" t="s">
        <v>1699</v>
      </c>
      <c r="F903" s="40" t="s">
        <v>108</v>
      </c>
      <c r="G903" s="33" t="s">
        <v>1700</v>
      </c>
      <c r="H903" s="33" t="s">
        <v>1701</v>
      </c>
    </row>
    <row r="904" spans="1:8" x14ac:dyDescent="0.2">
      <c r="A904" s="41"/>
      <c r="B904" s="41"/>
      <c r="C904" s="41"/>
      <c r="D904" s="41"/>
      <c r="E904" s="41"/>
      <c r="F904" s="41"/>
      <c r="G904" s="33" t="s">
        <v>1702</v>
      </c>
      <c r="H904" s="33" t="s">
        <v>1701</v>
      </c>
    </row>
    <row r="905" spans="1:8" x14ac:dyDescent="0.2">
      <c r="A905" s="40" t="s">
        <v>84</v>
      </c>
      <c r="B905" s="40" t="s">
        <v>351</v>
      </c>
      <c r="C905" s="40" t="s">
        <v>1585</v>
      </c>
      <c r="D905" s="40" t="s">
        <v>41</v>
      </c>
      <c r="E905" s="40" t="s">
        <v>1703</v>
      </c>
      <c r="F905" s="40" t="s">
        <v>108</v>
      </c>
      <c r="G905" s="33" t="s">
        <v>1704</v>
      </c>
      <c r="H905" s="33" t="s">
        <v>170</v>
      </c>
    </row>
    <row r="906" spans="1:8" x14ac:dyDescent="0.2">
      <c r="A906" s="41"/>
      <c r="B906" s="41"/>
      <c r="C906" s="41"/>
      <c r="D906" s="41"/>
      <c r="E906" s="41"/>
      <c r="F906" s="41"/>
      <c r="G906" s="33" t="s">
        <v>1705</v>
      </c>
      <c r="H906" s="33" t="s">
        <v>170</v>
      </c>
    </row>
    <row r="907" spans="1:8" x14ac:dyDescent="0.2">
      <c r="A907" s="33" t="s">
        <v>84</v>
      </c>
      <c r="B907" s="33" t="s">
        <v>527</v>
      </c>
      <c r="C907" s="33" t="s">
        <v>1585</v>
      </c>
      <c r="D907" s="33" t="s">
        <v>41</v>
      </c>
      <c r="E907" s="33" t="s">
        <v>1706</v>
      </c>
      <c r="F907" s="33" t="s">
        <v>103</v>
      </c>
      <c r="G907" s="33" t="s">
        <v>1707</v>
      </c>
      <c r="H907" s="33" t="s">
        <v>170</v>
      </c>
    </row>
    <row r="908" spans="1:8" x14ac:dyDescent="0.2">
      <c r="A908" s="33" t="s">
        <v>84</v>
      </c>
      <c r="B908" s="33" t="s">
        <v>744</v>
      </c>
      <c r="C908" s="33" t="s">
        <v>1585</v>
      </c>
      <c r="D908" s="33" t="s">
        <v>41</v>
      </c>
      <c r="E908" s="33" t="s">
        <v>1708</v>
      </c>
      <c r="F908" s="33" t="s">
        <v>108</v>
      </c>
      <c r="G908" s="33" t="s">
        <v>1709</v>
      </c>
      <c r="H908" s="33" t="s">
        <v>170</v>
      </c>
    </row>
    <row r="909" spans="1:8" x14ac:dyDescent="0.2">
      <c r="A909" s="33" t="s">
        <v>84</v>
      </c>
      <c r="B909" s="33" t="s">
        <v>592</v>
      </c>
      <c r="C909" s="33" t="s">
        <v>1585</v>
      </c>
      <c r="D909" s="33" t="s">
        <v>42</v>
      </c>
      <c r="E909" s="33" t="s">
        <v>1710</v>
      </c>
      <c r="F909" s="33" t="s">
        <v>103</v>
      </c>
      <c r="G909" s="33" t="s">
        <v>1711</v>
      </c>
      <c r="H909" s="33" t="s">
        <v>170</v>
      </c>
    </row>
    <row r="910" spans="1:8" x14ac:dyDescent="0.2">
      <c r="A910" s="33" t="s">
        <v>84</v>
      </c>
      <c r="B910" s="33" t="s">
        <v>168</v>
      </c>
      <c r="C910" s="33" t="s">
        <v>1585</v>
      </c>
      <c r="D910" s="33" t="s">
        <v>41</v>
      </c>
      <c r="E910" s="33" t="s">
        <v>1712</v>
      </c>
      <c r="F910" s="33" t="s">
        <v>104</v>
      </c>
      <c r="G910" s="33" t="s">
        <v>170</v>
      </c>
      <c r="H910" s="33" t="s">
        <v>170</v>
      </c>
    </row>
    <row r="911" spans="1:8" x14ac:dyDescent="0.2">
      <c r="A911" s="40" t="s">
        <v>84</v>
      </c>
      <c r="B911" s="40" t="s">
        <v>1351</v>
      </c>
      <c r="C911" s="40" t="s">
        <v>1585</v>
      </c>
      <c r="D911" s="40" t="s">
        <v>42</v>
      </c>
      <c r="E911" s="40" t="s">
        <v>1713</v>
      </c>
      <c r="F911" s="40" t="s">
        <v>108</v>
      </c>
      <c r="G911" s="33" t="s">
        <v>1714</v>
      </c>
      <c r="H911" s="33" t="s">
        <v>170</v>
      </c>
    </row>
    <row r="912" spans="1:8" x14ac:dyDescent="0.2">
      <c r="A912" s="41"/>
      <c r="B912" s="41"/>
      <c r="C912" s="41"/>
      <c r="D912" s="41"/>
      <c r="E912" s="41"/>
      <c r="F912" s="41"/>
      <c r="G912" s="33" t="s">
        <v>1715</v>
      </c>
      <c r="H912" s="33" t="s">
        <v>170</v>
      </c>
    </row>
    <row r="913" spans="1:8" x14ac:dyDescent="0.2">
      <c r="A913" s="33" t="s">
        <v>84</v>
      </c>
      <c r="B913" s="33" t="s">
        <v>200</v>
      </c>
      <c r="C913" s="33" t="s">
        <v>1585</v>
      </c>
      <c r="D913" s="33" t="s">
        <v>42</v>
      </c>
      <c r="E913" s="33" t="s">
        <v>1716</v>
      </c>
      <c r="F913" s="33" t="s">
        <v>105</v>
      </c>
      <c r="G913" s="33" t="s">
        <v>170</v>
      </c>
      <c r="H913" s="33" t="s">
        <v>1717</v>
      </c>
    </row>
    <row r="914" spans="1:8" x14ac:dyDescent="0.2">
      <c r="A914" s="33" t="s">
        <v>85</v>
      </c>
      <c r="B914" s="33" t="s">
        <v>750</v>
      </c>
      <c r="C914" s="33" t="s">
        <v>1718</v>
      </c>
      <c r="D914" s="33" t="s">
        <v>42</v>
      </c>
      <c r="E914" s="33" t="s">
        <v>1719</v>
      </c>
      <c r="F914" s="33" t="s">
        <v>106</v>
      </c>
      <c r="G914" s="33" t="s">
        <v>170</v>
      </c>
      <c r="H914" s="33" t="s">
        <v>1720</v>
      </c>
    </row>
    <row r="915" spans="1:8" x14ac:dyDescent="0.2">
      <c r="A915" s="33" t="s">
        <v>85</v>
      </c>
      <c r="B915" s="33" t="s">
        <v>750</v>
      </c>
      <c r="C915" s="33" t="s">
        <v>1718</v>
      </c>
      <c r="D915" s="33" t="s">
        <v>42</v>
      </c>
      <c r="E915" s="33" t="s">
        <v>1721</v>
      </c>
      <c r="F915" s="33" t="s">
        <v>106</v>
      </c>
      <c r="G915" s="33" t="s">
        <v>170</v>
      </c>
      <c r="H915" s="33" t="s">
        <v>1722</v>
      </c>
    </row>
    <row r="916" spans="1:8" x14ac:dyDescent="0.2">
      <c r="A916" s="33" t="s">
        <v>85</v>
      </c>
      <c r="B916" s="33" t="s">
        <v>916</v>
      </c>
      <c r="C916" s="33" t="s">
        <v>1718</v>
      </c>
      <c r="D916" s="33" t="s">
        <v>41</v>
      </c>
      <c r="E916" s="33" t="s">
        <v>1723</v>
      </c>
      <c r="F916" s="33" t="s">
        <v>108</v>
      </c>
      <c r="G916" s="33" t="s">
        <v>170</v>
      </c>
      <c r="H916" s="33" t="s">
        <v>1724</v>
      </c>
    </row>
    <row r="917" spans="1:8" x14ac:dyDescent="0.2">
      <c r="A917" s="33" t="s">
        <v>85</v>
      </c>
      <c r="B917" s="33" t="s">
        <v>750</v>
      </c>
      <c r="C917" s="33" t="s">
        <v>1718</v>
      </c>
      <c r="D917" s="33" t="s">
        <v>42</v>
      </c>
      <c r="E917" s="33" t="s">
        <v>1725</v>
      </c>
      <c r="F917" s="33" t="s">
        <v>105</v>
      </c>
      <c r="G917" s="33" t="s">
        <v>170</v>
      </c>
      <c r="H917" s="33" t="s">
        <v>1726</v>
      </c>
    </row>
    <row r="918" spans="1:8" x14ac:dyDescent="0.2">
      <c r="A918" s="33" t="s">
        <v>85</v>
      </c>
      <c r="B918" s="33" t="s">
        <v>715</v>
      </c>
      <c r="C918" s="33" t="s">
        <v>1718</v>
      </c>
      <c r="D918" s="33" t="s">
        <v>42</v>
      </c>
      <c r="E918" s="33" t="s">
        <v>1727</v>
      </c>
      <c r="F918" s="33" t="s">
        <v>105</v>
      </c>
      <c r="G918" s="33" t="s">
        <v>170</v>
      </c>
      <c r="H918" s="33" t="s">
        <v>1728</v>
      </c>
    </row>
    <row r="919" spans="1:8" x14ac:dyDescent="0.2">
      <c r="A919" s="33" t="s">
        <v>85</v>
      </c>
      <c r="B919" s="33" t="s">
        <v>467</v>
      </c>
      <c r="C919" s="33" t="s">
        <v>1718</v>
      </c>
      <c r="D919" s="33" t="s">
        <v>41</v>
      </c>
      <c r="E919" s="33" t="s">
        <v>1729</v>
      </c>
      <c r="F919" s="33" t="s">
        <v>103</v>
      </c>
      <c r="G919" s="33" t="s">
        <v>1730</v>
      </c>
      <c r="H919" s="33" t="s">
        <v>1731</v>
      </c>
    </row>
    <row r="920" spans="1:8" x14ac:dyDescent="0.2">
      <c r="A920" s="33" t="s">
        <v>85</v>
      </c>
      <c r="B920" s="33" t="s">
        <v>575</v>
      </c>
      <c r="C920" s="33" t="s">
        <v>1718</v>
      </c>
      <c r="D920" s="33" t="s">
        <v>41</v>
      </c>
      <c r="E920" s="33" t="s">
        <v>1732</v>
      </c>
      <c r="F920" s="33" t="s">
        <v>103</v>
      </c>
      <c r="G920" s="33" t="s">
        <v>170</v>
      </c>
      <c r="H920" s="33" t="s">
        <v>1733</v>
      </c>
    </row>
    <row r="921" spans="1:8" x14ac:dyDescent="0.2">
      <c r="A921" s="33" t="s">
        <v>85</v>
      </c>
      <c r="B921" s="33" t="s">
        <v>789</v>
      </c>
      <c r="C921" s="33" t="s">
        <v>1718</v>
      </c>
      <c r="D921" s="33" t="s">
        <v>42</v>
      </c>
      <c r="E921" s="33" t="s">
        <v>1734</v>
      </c>
      <c r="F921" s="33" t="s">
        <v>103</v>
      </c>
      <c r="G921" s="33" t="s">
        <v>170</v>
      </c>
      <c r="H921" s="33" t="s">
        <v>1735</v>
      </c>
    </row>
    <row r="922" spans="1:8" x14ac:dyDescent="0.2">
      <c r="A922" s="33" t="s">
        <v>63</v>
      </c>
      <c r="B922" s="33" t="s">
        <v>479</v>
      </c>
      <c r="C922" s="33" t="s">
        <v>1366</v>
      </c>
      <c r="D922" s="33" t="s">
        <v>41</v>
      </c>
      <c r="E922" s="33" t="s">
        <v>1736</v>
      </c>
      <c r="F922" s="33" t="s">
        <v>104</v>
      </c>
      <c r="G922" s="33" t="s">
        <v>170</v>
      </c>
      <c r="H922" s="33" t="s">
        <v>1737</v>
      </c>
    </row>
    <row r="923" spans="1:8" x14ac:dyDescent="0.2">
      <c r="A923" s="33" t="s">
        <v>63</v>
      </c>
      <c r="B923" s="33" t="s">
        <v>168</v>
      </c>
      <c r="C923" s="33" t="s">
        <v>1738</v>
      </c>
      <c r="D923" s="33" t="s">
        <v>42</v>
      </c>
      <c r="E923" s="33" t="s">
        <v>1739</v>
      </c>
      <c r="F923" s="33" t="s">
        <v>106</v>
      </c>
      <c r="G923" s="33" t="s">
        <v>170</v>
      </c>
      <c r="H923" s="33" t="s">
        <v>1740</v>
      </c>
    </row>
    <row r="924" spans="1:8" x14ac:dyDescent="0.2">
      <c r="A924" s="33" t="s">
        <v>63</v>
      </c>
      <c r="B924" s="33" t="s">
        <v>489</v>
      </c>
      <c r="C924" s="33" t="s">
        <v>1738</v>
      </c>
      <c r="D924" s="33" t="s">
        <v>42</v>
      </c>
      <c r="E924" s="33" t="s">
        <v>1741</v>
      </c>
      <c r="F924" s="33" t="s">
        <v>105</v>
      </c>
      <c r="G924" s="33" t="s">
        <v>170</v>
      </c>
      <c r="H924" s="33" t="s">
        <v>1742</v>
      </c>
    </row>
    <row r="925" spans="1:8" x14ac:dyDescent="0.2">
      <c r="A925" s="33" t="s">
        <v>63</v>
      </c>
      <c r="B925" s="33" t="s">
        <v>489</v>
      </c>
      <c r="C925" s="33" t="s">
        <v>1738</v>
      </c>
      <c r="D925" s="33" t="s">
        <v>41</v>
      </c>
      <c r="E925" s="33" t="s">
        <v>1743</v>
      </c>
      <c r="F925" s="33" t="s">
        <v>108</v>
      </c>
      <c r="G925" s="33" t="s">
        <v>170</v>
      </c>
      <c r="H925" s="33" t="s">
        <v>1744</v>
      </c>
    </row>
    <row r="926" spans="1:8" x14ac:dyDescent="0.2">
      <c r="A926" s="33" t="s">
        <v>63</v>
      </c>
      <c r="B926" s="33" t="s">
        <v>366</v>
      </c>
      <c r="C926" s="33" t="s">
        <v>1745</v>
      </c>
      <c r="D926" s="33" t="s">
        <v>42</v>
      </c>
      <c r="E926" s="33" t="s">
        <v>1746</v>
      </c>
      <c r="F926" s="33" t="s">
        <v>106</v>
      </c>
      <c r="G926" s="33" t="s">
        <v>170</v>
      </c>
      <c r="H926" s="33" t="s">
        <v>1747</v>
      </c>
    </row>
    <row r="927" spans="1:8" x14ac:dyDescent="0.2">
      <c r="A927" s="33" t="s">
        <v>63</v>
      </c>
      <c r="B927" s="33" t="s">
        <v>274</v>
      </c>
      <c r="C927" s="33" t="s">
        <v>1745</v>
      </c>
      <c r="D927" s="33" t="s">
        <v>41</v>
      </c>
      <c r="E927" s="33" t="s">
        <v>1748</v>
      </c>
      <c r="F927" s="33" t="s">
        <v>108</v>
      </c>
      <c r="G927" s="33" t="s">
        <v>170</v>
      </c>
      <c r="H927" s="33" t="s">
        <v>1749</v>
      </c>
    </row>
    <row r="928" spans="1:8" x14ac:dyDescent="0.2">
      <c r="A928" s="33" t="s">
        <v>63</v>
      </c>
      <c r="B928" s="33" t="s">
        <v>168</v>
      </c>
      <c r="C928" s="33" t="s">
        <v>1750</v>
      </c>
      <c r="D928" s="33" t="s">
        <v>42</v>
      </c>
      <c r="E928" s="33" t="s">
        <v>1751</v>
      </c>
      <c r="F928" s="33" t="s">
        <v>106</v>
      </c>
      <c r="G928" s="33" t="s">
        <v>170</v>
      </c>
      <c r="H928" s="33" t="s">
        <v>1752</v>
      </c>
    </row>
    <row r="929" spans="1:8" x14ac:dyDescent="0.2">
      <c r="A929" s="33" t="s">
        <v>63</v>
      </c>
      <c r="B929" s="33" t="s">
        <v>184</v>
      </c>
      <c r="C929" s="33" t="s">
        <v>1745</v>
      </c>
      <c r="D929" s="33" t="s">
        <v>42</v>
      </c>
      <c r="E929" s="33" t="s">
        <v>1753</v>
      </c>
      <c r="F929" s="33" t="s">
        <v>106</v>
      </c>
      <c r="G929" s="33" t="s">
        <v>170</v>
      </c>
      <c r="H929" s="33" t="s">
        <v>1754</v>
      </c>
    </row>
    <row r="930" spans="1:8" x14ac:dyDescent="0.2">
      <c r="A930" s="33" t="s">
        <v>63</v>
      </c>
      <c r="B930" s="33" t="s">
        <v>184</v>
      </c>
      <c r="C930" s="33" t="s">
        <v>1745</v>
      </c>
      <c r="D930" s="33" t="s">
        <v>41</v>
      </c>
      <c r="E930" s="33" t="s">
        <v>1755</v>
      </c>
      <c r="F930" s="33" t="s">
        <v>108</v>
      </c>
      <c r="G930" s="33" t="s">
        <v>170</v>
      </c>
      <c r="H930" s="33" t="s">
        <v>1756</v>
      </c>
    </row>
    <row r="931" spans="1:8" x14ac:dyDescent="0.2">
      <c r="A931" s="33" t="s">
        <v>63</v>
      </c>
      <c r="B931" s="33" t="s">
        <v>253</v>
      </c>
      <c r="C931" s="33" t="s">
        <v>1750</v>
      </c>
      <c r="D931" s="33" t="s">
        <v>41</v>
      </c>
      <c r="E931" s="33" t="s">
        <v>1757</v>
      </c>
      <c r="F931" s="33" t="s">
        <v>106</v>
      </c>
      <c r="G931" s="33" t="s">
        <v>170</v>
      </c>
      <c r="H931" s="33" t="s">
        <v>1758</v>
      </c>
    </row>
    <row r="932" spans="1:8" x14ac:dyDescent="0.2">
      <c r="A932" s="33" t="s">
        <v>63</v>
      </c>
      <c r="B932" s="33" t="s">
        <v>489</v>
      </c>
      <c r="C932" s="33" t="s">
        <v>1750</v>
      </c>
      <c r="D932" s="33" t="s">
        <v>42</v>
      </c>
      <c r="E932" s="33" t="s">
        <v>1759</v>
      </c>
      <c r="F932" s="33" t="s">
        <v>105</v>
      </c>
      <c r="G932" s="33" t="s">
        <v>170</v>
      </c>
      <c r="H932" s="33" t="s">
        <v>1760</v>
      </c>
    </row>
    <row r="933" spans="1:8" x14ac:dyDescent="0.2">
      <c r="A933" s="33" t="s">
        <v>63</v>
      </c>
      <c r="B933" s="33" t="s">
        <v>1089</v>
      </c>
      <c r="C933" s="33" t="s">
        <v>1761</v>
      </c>
      <c r="D933" s="33" t="s">
        <v>42</v>
      </c>
      <c r="E933" s="33" t="s">
        <v>1762</v>
      </c>
      <c r="F933" s="33" t="s">
        <v>108</v>
      </c>
      <c r="G933" s="33" t="s">
        <v>170</v>
      </c>
      <c r="H933" s="33" t="s">
        <v>1763</v>
      </c>
    </row>
    <row r="934" spans="1:8" x14ac:dyDescent="0.2">
      <c r="A934" s="33" t="s">
        <v>63</v>
      </c>
      <c r="B934" s="33" t="s">
        <v>343</v>
      </c>
      <c r="C934" s="33" t="s">
        <v>1764</v>
      </c>
      <c r="D934" s="33" t="s">
        <v>41</v>
      </c>
      <c r="E934" s="33" t="s">
        <v>1765</v>
      </c>
      <c r="F934" s="33" t="s">
        <v>108</v>
      </c>
      <c r="G934" s="33" t="s">
        <v>170</v>
      </c>
      <c r="H934" s="33" t="s">
        <v>1766</v>
      </c>
    </row>
    <row r="935" spans="1:8" x14ac:dyDescent="0.2">
      <c r="A935" s="33" t="s">
        <v>63</v>
      </c>
      <c r="B935" s="33" t="s">
        <v>1089</v>
      </c>
      <c r="C935" s="33" t="s">
        <v>1764</v>
      </c>
      <c r="D935" s="33" t="s">
        <v>42</v>
      </c>
      <c r="E935" s="33" t="s">
        <v>1767</v>
      </c>
      <c r="F935" s="33" t="s">
        <v>108</v>
      </c>
      <c r="G935" s="33" t="s">
        <v>170</v>
      </c>
      <c r="H935" s="33" t="s">
        <v>1768</v>
      </c>
    </row>
    <row r="936" spans="1:8" x14ac:dyDescent="0.2">
      <c r="A936" s="33" t="s">
        <v>63</v>
      </c>
      <c r="B936" s="33" t="s">
        <v>715</v>
      </c>
      <c r="C936" s="33" t="s">
        <v>1764</v>
      </c>
      <c r="D936" s="33" t="s">
        <v>42</v>
      </c>
      <c r="E936" s="33" t="s">
        <v>1769</v>
      </c>
      <c r="F936" s="33" t="s">
        <v>105</v>
      </c>
      <c r="G936" s="33" t="s">
        <v>170</v>
      </c>
      <c r="H936" s="33" t="s">
        <v>1770</v>
      </c>
    </row>
    <row r="937" spans="1:8" x14ac:dyDescent="0.2">
      <c r="A937" s="33" t="s">
        <v>63</v>
      </c>
      <c r="B937" s="33" t="s">
        <v>329</v>
      </c>
      <c r="C937" s="33" t="s">
        <v>1771</v>
      </c>
      <c r="D937" s="33" t="s">
        <v>41</v>
      </c>
      <c r="E937" s="33" t="s">
        <v>1772</v>
      </c>
      <c r="F937" s="33" t="s">
        <v>108</v>
      </c>
      <c r="G937" s="33" t="s">
        <v>170</v>
      </c>
      <c r="H937" s="33" t="s">
        <v>1773</v>
      </c>
    </row>
    <row r="938" spans="1:8" x14ac:dyDescent="0.2">
      <c r="A938" s="33" t="s">
        <v>63</v>
      </c>
      <c r="B938" s="33" t="s">
        <v>329</v>
      </c>
      <c r="C938" s="33" t="s">
        <v>1771</v>
      </c>
      <c r="D938" s="33" t="s">
        <v>41</v>
      </c>
      <c r="E938" s="33" t="s">
        <v>1774</v>
      </c>
      <c r="F938" s="33" t="s">
        <v>108</v>
      </c>
      <c r="G938" s="33" t="s">
        <v>170</v>
      </c>
      <c r="H938" s="33" t="s">
        <v>1775</v>
      </c>
    </row>
    <row r="939" spans="1:8" x14ac:dyDescent="0.2">
      <c r="A939" s="33" t="s">
        <v>63</v>
      </c>
      <c r="B939" s="33" t="s">
        <v>359</v>
      </c>
      <c r="C939" s="33" t="s">
        <v>1776</v>
      </c>
      <c r="D939" s="33" t="s">
        <v>42</v>
      </c>
      <c r="E939" s="33" t="s">
        <v>1777</v>
      </c>
      <c r="F939" s="33" t="s">
        <v>106</v>
      </c>
      <c r="G939" s="33" t="s">
        <v>170</v>
      </c>
      <c r="H939" s="33" t="s">
        <v>1778</v>
      </c>
    </row>
    <row r="940" spans="1:8" x14ac:dyDescent="0.2">
      <c r="A940" s="33" t="s">
        <v>63</v>
      </c>
      <c r="B940" s="33" t="s">
        <v>1351</v>
      </c>
      <c r="C940" s="33" t="s">
        <v>1776</v>
      </c>
      <c r="D940" s="33" t="s">
        <v>41</v>
      </c>
      <c r="E940" s="33" t="s">
        <v>1779</v>
      </c>
      <c r="F940" s="33" t="s">
        <v>108</v>
      </c>
      <c r="G940" s="33" t="s">
        <v>170</v>
      </c>
      <c r="H940" s="33" t="s">
        <v>1780</v>
      </c>
    </row>
    <row r="941" spans="1:8" x14ac:dyDescent="0.2">
      <c r="A941" s="33" t="s">
        <v>63</v>
      </c>
      <c r="B941" s="33" t="s">
        <v>184</v>
      </c>
      <c r="C941" s="33" t="s">
        <v>1776</v>
      </c>
      <c r="D941" s="33" t="s">
        <v>41</v>
      </c>
      <c r="E941" s="33" t="s">
        <v>1781</v>
      </c>
      <c r="F941" s="33" t="s">
        <v>105</v>
      </c>
      <c r="G941" s="33" t="s">
        <v>170</v>
      </c>
      <c r="H941" s="33" t="s">
        <v>1782</v>
      </c>
    </row>
    <row r="942" spans="1:8" x14ac:dyDescent="0.2">
      <c r="A942" s="33" t="s">
        <v>63</v>
      </c>
      <c r="B942" s="33" t="s">
        <v>184</v>
      </c>
      <c r="C942" s="33" t="s">
        <v>1776</v>
      </c>
      <c r="D942" s="33" t="s">
        <v>41</v>
      </c>
      <c r="E942" s="33" t="s">
        <v>1783</v>
      </c>
      <c r="F942" s="33" t="s">
        <v>107</v>
      </c>
      <c r="G942" s="33" t="s">
        <v>170</v>
      </c>
      <c r="H942" s="33" t="s">
        <v>1784</v>
      </c>
    </row>
    <row r="943" spans="1:8" x14ac:dyDescent="0.2">
      <c r="A943" s="33" t="s">
        <v>63</v>
      </c>
      <c r="B943" s="33" t="s">
        <v>359</v>
      </c>
      <c r="C943" s="33" t="s">
        <v>1776</v>
      </c>
      <c r="D943" s="33" t="s">
        <v>41</v>
      </c>
      <c r="E943" s="33" t="s">
        <v>1785</v>
      </c>
      <c r="F943" s="33" t="s">
        <v>106</v>
      </c>
      <c r="G943" s="33" t="s">
        <v>170</v>
      </c>
      <c r="H943" s="33" t="s">
        <v>1786</v>
      </c>
    </row>
    <row r="944" spans="1:8" x14ac:dyDescent="0.2">
      <c r="A944" s="33" t="s">
        <v>63</v>
      </c>
      <c r="B944" s="33" t="s">
        <v>274</v>
      </c>
      <c r="C944" s="33" t="s">
        <v>1776</v>
      </c>
      <c r="D944" s="33" t="s">
        <v>41</v>
      </c>
      <c r="E944" s="33" t="s">
        <v>1787</v>
      </c>
      <c r="F944" s="33" t="s">
        <v>103</v>
      </c>
      <c r="G944" s="33" t="s">
        <v>170</v>
      </c>
      <c r="H944" s="33" t="s">
        <v>1788</v>
      </c>
    </row>
    <row r="945" spans="1:8" x14ac:dyDescent="0.2">
      <c r="A945" s="33" t="s">
        <v>63</v>
      </c>
      <c r="B945" s="33" t="s">
        <v>359</v>
      </c>
      <c r="C945" s="33" t="s">
        <v>1776</v>
      </c>
      <c r="D945" s="33" t="s">
        <v>42</v>
      </c>
      <c r="E945" s="33" t="s">
        <v>151</v>
      </c>
      <c r="F945" s="33" t="s">
        <v>108</v>
      </c>
      <c r="G945" s="33" t="s">
        <v>170</v>
      </c>
      <c r="H945" s="33" t="s">
        <v>1789</v>
      </c>
    </row>
    <row r="946" spans="1:8" x14ac:dyDescent="0.2">
      <c r="A946" s="33" t="s">
        <v>63</v>
      </c>
      <c r="B946" s="33" t="s">
        <v>326</v>
      </c>
      <c r="C946" s="33" t="s">
        <v>1776</v>
      </c>
      <c r="D946" s="33" t="s">
        <v>42</v>
      </c>
      <c r="E946" s="33" t="s">
        <v>1790</v>
      </c>
      <c r="F946" s="33" t="s">
        <v>103</v>
      </c>
      <c r="G946" s="33" t="s">
        <v>170</v>
      </c>
      <c r="H946" s="33" t="s">
        <v>1791</v>
      </c>
    </row>
    <row r="947" spans="1:8" x14ac:dyDescent="0.2">
      <c r="A947" s="33" t="s">
        <v>40</v>
      </c>
      <c r="B947" s="33" t="s">
        <v>366</v>
      </c>
      <c r="C947" s="33" t="s">
        <v>102</v>
      </c>
      <c r="D947" s="33" t="s">
        <v>42</v>
      </c>
      <c r="E947" s="33" t="s">
        <v>1792</v>
      </c>
      <c r="F947" s="33" t="s">
        <v>105</v>
      </c>
      <c r="G947" s="33" t="s">
        <v>170</v>
      </c>
      <c r="H947" s="33" t="s">
        <v>1793</v>
      </c>
    </row>
    <row r="948" spans="1:8" x14ac:dyDescent="0.2">
      <c r="A948" s="33" t="s">
        <v>40</v>
      </c>
      <c r="B948" s="33" t="s">
        <v>366</v>
      </c>
      <c r="C948" s="33" t="s">
        <v>102</v>
      </c>
      <c r="D948" s="33" t="s">
        <v>42</v>
      </c>
      <c r="E948" s="33" t="s">
        <v>1794</v>
      </c>
      <c r="F948" s="33" t="s">
        <v>104</v>
      </c>
      <c r="G948" s="33" t="s">
        <v>170</v>
      </c>
      <c r="H948" s="33" t="s">
        <v>1795</v>
      </c>
    </row>
    <row r="949" spans="1:8" x14ac:dyDescent="0.2">
      <c r="A949" s="33" t="s">
        <v>40</v>
      </c>
      <c r="B949" s="33" t="s">
        <v>592</v>
      </c>
      <c r="C949" s="33" t="s">
        <v>1628</v>
      </c>
      <c r="D949" s="33" t="s">
        <v>42</v>
      </c>
      <c r="E949" s="33" t="s">
        <v>1796</v>
      </c>
      <c r="F949" s="33" t="s">
        <v>105</v>
      </c>
      <c r="G949" s="33" t="s">
        <v>170</v>
      </c>
      <c r="H949" s="33" t="s">
        <v>1797</v>
      </c>
    </row>
    <row r="950" spans="1:8" x14ac:dyDescent="0.2">
      <c r="A950" s="33" t="s">
        <v>40</v>
      </c>
      <c r="B950" s="33" t="s">
        <v>592</v>
      </c>
      <c r="C950" s="33" t="s">
        <v>1628</v>
      </c>
      <c r="D950" s="33" t="s">
        <v>42</v>
      </c>
      <c r="E950" s="33" t="s">
        <v>1798</v>
      </c>
      <c r="F950" s="33" t="s">
        <v>105</v>
      </c>
      <c r="G950" s="33" t="s">
        <v>170</v>
      </c>
      <c r="H950" s="33" t="s">
        <v>1799</v>
      </c>
    </row>
    <row r="951" spans="1:8" x14ac:dyDescent="0.2">
      <c r="A951" s="33" t="s">
        <v>40</v>
      </c>
      <c r="B951" s="33" t="s">
        <v>592</v>
      </c>
      <c r="C951" s="33" t="s">
        <v>1628</v>
      </c>
      <c r="D951" s="33" t="s">
        <v>42</v>
      </c>
      <c r="E951" s="33" t="s">
        <v>1800</v>
      </c>
      <c r="F951" s="33" t="s">
        <v>105</v>
      </c>
      <c r="G951" s="33" t="s">
        <v>170</v>
      </c>
      <c r="H951" s="33" t="s">
        <v>1801</v>
      </c>
    </row>
    <row r="952" spans="1:8" x14ac:dyDescent="0.2">
      <c r="A952" s="33" t="s">
        <v>40</v>
      </c>
      <c r="B952" s="33" t="s">
        <v>592</v>
      </c>
      <c r="C952" s="33" t="s">
        <v>1628</v>
      </c>
      <c r="D952" s="33" t="s">
        <v>42</v>
      </c>
      <c r="E952" s="33" t="s">
        <v>1802</v>
      </c>
      <c r="F952" s="33" t="s">
        <v>105</v>
      </c>
      <c r="G952" s="33" t="s">
        <v>170</v>
      </c>
      <c r="H952" s="33" t="s">
        <v>1803</v>
      </c>
    </row>
    <row r="953" spans="1:8" x14ac:dyDescent="0.2">
      <c r="A953" s="33" t="s">
        <v>40</v>
      </c>
      <c r="B953" s="33" t="s">
        <v>578</v>
      </c>
      <c r="C953" s="33" t="s">
        <v>1628</v>
      </c>
      <c r="D953" s="33" t="s">
        <v>42</v>
      </c>
      <c r="E953" s="33" t="s">
        <v>1804</v>
      </c>
      <c r="F953" s="33" t="s">
        <v>103</v>
      </c>
      <c r="G953" s="33" t="s">
        <v>170</v>
      </c>
      <c r="H953" s="33" t="s">
        <v>1805</v>
      </c>
    </row>
    <row r="954" spans="1:8" x14ac:dyDescent="0.2">
      <c r="A954" s="33" t="s">
        <v>40</v>
      </c>
      <c r="B954" s="33" t="s">
        <v>1089</v>
      </c>
      <c r="C954" s="33" t="s">
        <v>1628</v>
      </c>
      <c r="D954" s="33" t="s">
        <v>42</v>
      </c>
      <c r="E954" s="33" t="s">
        <v>1806</v>
      </c>
      <c r="F954" s="33" t="s">
        <v>103</v>
      </c>
      <c r="G954" s="33" t="s">
        <v>170</v>
      </c>
      <c r="H954" s="33" t="s">
        <v>1807</v>
      </c>
    </row>
    <row r="955" spans="1:8" x14ac:dyDescent="0.2">
      <c r="A955" s="33" t="s">
        <v>40</v>
      </c>
      <c r="B955" s="33" t="s">
        <v>1089</v>
      </c>
      <c r="C955" s="33" t="s">
        <v>1628</v>
      </c>
      <c r="D955" s="33" t="s">
        <v>42</v>
      </c>
      <c r="E955" s="33" t="s">
        <v>1808</v>
      </c>
      <c r="F955" s="33" t="s">
        <v>103</v>
      </c>
      <c r="G955" s="33" t="s">
        <v>170</v>
      </c>
      <c r="H955" s="33" t="s">
        <v>1809</v>
      </c>
    </row>
    <row r="956" spans="1:8" x14ac:dyDescent="0.2">
      <c r="A956" s="33" t="s">
        <v>40</v>
      </c>
      <c r="B956" s="33" t="s">
        <v>489</v>
      </c>
      <c r="C956" s="33" t="s">
        <v>1628</v>
      </c>
      <c r="D956" s="33" t="s">
        <v>42</v>
      </c>
      <c r="E956" s="33" t="s">
        <v>1810</v>
      </c>
      <c r="F956" s="33" t="s">
        <v>103</v>
      </c>
      <c r="G956" s="33" t="s">
        <v>170</v>
      </c>
      <c r="H956" s="33" t="s">
        <v>1811</v>
      </c>
    </row>
    <row r="957" spans="1:8" x14ac:dyDescent="0.2">
      <c r="A957" s="33" t="s">
        <v>40</v>
      </c>
      <c r="B957" s="33" t="s">
        <v>578</v>
      </c>
      <c r="C957" s="33" t="s">
        <v>1628</v>
      </c>
      <c r="D957" s="33" t="s">
        <v>42</v>
      </c>
      <c r="E957" s="33" t="s">
        <v>1812</v>
      </c>
      <c r="F957" s="33" t="s">
        <v>105</v>
      </c>
      <c r="G957" s="33" t="s">
        <v>170</v>
      </c>
      <c r="H957" s="33" t="s">
        <v>1813</v>
      </c>
    </row>
    <row r="958" spans="1:8" x14ac:dyDescent="0.2">
      <c r="A958" s="33" t="s">
        <v>40</v>
      </c>
      <c r="B958" s="33" t="s">
        <v>168</v>
      </c>
      <c r="C958" s="33" t="s">
        <v>1628</v>
      </c>
      <c r="D958" s="33" t="s">
        <v>42</v>
      </c>
      <c r="E958" s="33" t="s">
        <v>1814</v>
      </c>
      <c r="F958" s="33" t="s">
        <v>105</v>
      </c>
      <c r="G958" s="33" t="s">
        <v>170</v>
      </c>
      <c r="H958" s="33" t="s">
        <v>1815</v>
      </c>
    </row>
    <row r="959" spans="1:8" x14ac:dyDescent="0.2">
      <c r="A959" s="33" t="s">
        <v>40</v>
      </c>
      <c r="B959" s="33" t="s">
        <v>445</v>
      </c>
      <c r="C959" s="33" t="s">
        <v>1628</v>
      </c>
      <c r="D959" s="33" t="s">
        <v>41</v>
      </c>
      <c r="E959" s="33" t="s">
        <v>1816</v>
      </c>
      <c r="F959" s="33" t="s">
        <v>105</v>
      </c>
      <c r="G959" s="33" t="s">
        <v>170</v>
      </c>
      <c r="H959" s="33" t="s">
        <v>1817</v>
      </c>
    </row>
    <row r="960" spans="1:8" x14ac:dyDescent="0.2">
      <c r="A960" s="33" t="s">
        <v>40</v>
      </c>
      <c r="B960" s="33" t="s">
        <v>274</v>
      </c>
      <c r="C960" s="33" t="s">
        <v>1628</v>
      </c>
      <c r="D960" s="33" t="s">
        <v>42</v>
      </c>
      <c r="E960" s="33" t="s">
        <v>1818</v>
      </c>
      <c r="F960" s="33" t="s">
        <v>103</v>
      </c>
      <c r="G960" s="33" t="s">
        <v>170</v>
      </c>
      <c r="H960" s="33" t="s">
        <v>1819</v>
      </c>
    </row>
    <row r="961" spans="1:8" x14ac:dyDescent="0.2">
      <c r="A961" s="33" t="s">
        <v>40</v>
      </c>
      <c r="B961" s="33" t="s">
        <v>274</v>
      </c>
      <c r="C961" s="33" t="s">
        <v>1628</v>
      </c>
      <c r="D961" s="33" t="s">
        <v>42</v>
      </c>
      <c r="E961" s="33" t="s">
        <v>1820</v>
      </c>
      <c r="F961" s="33" t="s">
        <v>103</v>
      </c>
      <c r="G961" s="33" t="s">
        <v>170</v>
      </c>
      <c r="H961" s="33" t="s">
        <v>1819</v>
      </c>
    </row>
    <row r="962" spans="1:8" x14ac:dyDescent="0.2">
      <c r="A962" s="33" t="s">
        <v>40</v>
      </c>
      <c r="B962" s="33" t="s">
        <v>181</v>
      </c>
      <c r="C962" s="33" t="s">
        <v>1628</v>
      </c>
      <c r="D962" s="33" t="s">
        <v>42</v>
      </c>
      <c r="E962" s="33" t="s">
        <v>1821</v>
      </c>
      <c r="F962" s="33" t="s">
        <v>105</v>
      </c>
      <c r="G962" s="33" t="s">
        <v>170</v>
      </c>
      <c r="H962" s="33" t="s">
        <v>1822</v>
      </c>
    </row>
    <row r="963" spans="1:8" x14ac:dyDescent="0.2">
      <c r="A963" s="33" t="s">
        <v>40</v>
      </c>
      <c r="B963" s="33" t="s">
        <v>181</v>
      </c>
      <c r="C963" s="33" t="s">
        <v>1628</v>
      </c>
      <c r="D963" s="33" t="s">
        <v>42</v>
      </c>
      <c r="E963" s="33" t="s">
        <v>1823</v>
      </c>
      <c r="F963" s="33" t="s">
        <v>105</v>
      </c>
      <c r="G963" s="33" t="s">
        <v>170</v>
      </c>
      <c r="H963" s="33" t="s">
        <v>1824</v>
      </c>
    </row>
    <row r="964" spans="1:8" x14ac:dyDescent="0.2">
      <c r="A964" s="33" t="s">
        <v>40</v>
      </c>
      <c r="B964" s="33" t="s">
        <v>592</v>
      </c>
      <c r="C964" s="33" t="s">
        <v>1628</v>
      </c>
      <c r="D964" s="33" t="s">
        <v>42</v>
      </c>
      <c r="E964" s="33" t="s">
        <v>1825</v>
      </c>
      <c r="F964" s="33" t="s">
        <v>104</v>
      </c>
      <c r="G964" s="33" t="s">
        <v>170</v>
      </c>
      <c r="H964" s="33" t="s">
        <v>1819</v>
      </c>
    </row>
    <row r="965" spans="1:8" x14ac:dyDescent="0.2">
      <c r="A965" s="33" t="s">
        <v>40</v>
      </c>
      <c r="B965" s="33" t="s">
        <v>230</v>
      </c>
      <c r="C965" s="33" t="s">
        <v>1628</v>
      </c>
      <c r="D965" s="33" t="s">
        <v>42</v>
      </c>
      <c r="E965" s="33" t="s">
        <v>1826</v>
      </c>
      <c r="F965" s="33" t="s">
        <v>105</v>
      </c>
      <c r="G965" s="33" t="s">
        <v>170</v>
      </c>
      <c r="H965" s="33" t="s">
        <v>1827</v>
      </c>
    </row>
    <row r="966" spans="1:8" x14ac:dyDescent="0.2">
      <c r="A966" s="33" t="s">
        <v>59</v>
      </c>
      <c r="B966" s="33" t="s">
        <v>196</v>
      </c>
      <c r="C966" s="33" t="s">
        <v>1828</v>
      </c>
      <c r="D966" s="33" t="s">
        <v>41</v>
      </c>
      <c r="E966" s="33" t="s">
        <v>1829</v>
      </c>
      <c r="F966" s="33" t="s">
        <v>105</v>
      </c>
      <c r="G966" s="33" t="s">
        <v>170</v>
      </c>
      <c r="H966" s="33" t="s">
        <v>734</v>
      </c>
    </row>
    <row r="967" spans="1:8" x14ac:dyDescent="0.2">
      <c r="A967" s="33" t="s">
        <v>59</v>
      </c>
      <c r="B967" s="33" t="s">
        <v>179</v>
      </c>
      <c r="C967" s="33" t="s">
        <v>1828</v>
      </c>
      <c r="D967" s="33" t="s">
        <v>41</v>
      </c>
      <c r="E967" s="33" t="s">
        <v>1830</v>
      </c>
      <c r="F967" s="33" t="s">
        <v>108</v>
      </c>
      <c r="G967" s="33" t="s">
        <v>170</v>
      </c>
      <c r="H967" s="33" t="s">
        <v>1831</v>
      </c>
    </row>
    <row r="968" spans="1:8" x14ac:dyDescent="0.2">
      <c r="A968" s="33" t="s">
        <v>59</v>
      </c>
      <c r="B968" s="33" t="s">
        <v>179</v>
      </c>
      <c r="C968" s="33" t="s">
        <v>1828</v>
      </c>
      <c r="D968" s="33" t="s">
        <v>41</v>
      </c>
      <c r="E968" s="33" t="s">
        <v>1832</v>
      </c>
      <c r="F968" s="33" t="s">
        <v>105</v>
      </c>
      <c r="G968" s="33" t="s">
        <v>170</v>
      </c>
      <c r="H968" s="33" t="s">
        <v>1833</v>
      </c>
    </row>
    <row r="969" spans="1:8" x14ac:dyDescent="0.2">
      <c r="A969" s="33" t="s">
        <v>55</v>
      </c>
      <c r="B969" s="33" t="s">
        <v>253</v>
      </c>
      <c r="C969" s="33" t="s">
        <v>1834</v>
      </c>
      <c r="D969" s="33" t="s">
        <v>41</v>
      </c>
      <c r="E969" s="33" t="s">
        <v>1835</v>
      </c>
      <c r="F969" s="33" t="s">
        <v>104</v>
      </c>
      <c r="G969" s="33" t="s">
        <v>170</v>
      </c>
      <c r="H969" s="33" t="s">
        <v>1836</v>
      </c>
    </row>
    <row r="970" spans="1:8" x14ac:dyDescent="0.2">
      <c r="A970" s="33" t="s">
        <v>55</v>
      </c>
      <c r="B970" s="33" t="s">
        <v>980</v>
      </c>
      <c r="C970" s="33" t="s">
        <v>1834</v>
      </c>
      <c r="D970" s="33" t="s">
        <v>41</v>
      </c>
      <c r="E970" s="33" t="s">
        <v>1837</v>
      </c>
      <c r="F970" s="33" t="s">
        <v>108</v>
      </c>
      <c r="G970" s="33" t="s">
        <v>170</v>
      </c>
      <c r="H970" s="33" t="s">
        <v>1838</v>
      </c>
    </row>
    <row r="971" spans="1:8" x14ac:dyDescent="0.2">
      <c r="A971" s="40" t="s">
        <v>55</v>
      </c>
      <c r="B971" s="40" t="s">
        <v>176</v>
      </c>
      <c r="C971" s="40" t="s">
        <v>1834</v>
      </c>
      <c r="D971" s="40" t="s">
        <v>41</v>
      </c>
      <c r="E971" s="40" t="s">
        <v>1839</v>
      </c>
      <c r="F971" s="40" t="s">
        <v>108</v>
      </c>
      <c r="G971" s="40" t="s">
        <v>170</v>
      </c>
      <c r="H971" s="33" t="s">
        <v>1840</v>
      </c>
    </row>
    <row r="972" spans="1:8" x14ac:dyDescent="0.2">
      <c r="A972" s="41"/>
      <c r="B972" s="41"/>
      <c r="C972" s="41"/>
      <c r="D972" s="41"/>
      <c r="E972" s="41"/>
      <c r="F972" s="41"/>
      <c r="G972" s="41"/>
      <c r="H972" s="33" t="s">
        <v>1841</v>
      </c>
    </row>
    <row r="973" spans="1:8" x14ac:dyDescent="0.2">
      <c r="A973" s="33" t="s">
        <v>55</v>
      </c>
      <c r="B973" s="33" t="s">
        <v>351</v>
      </c>
      <c r="C973" s="33" t="s">
        <v>1834</v>
      </c>
      <c r="D973" s="33" t="s">
        <v>41</v>
      </c>
      <c r="E973" s="33" t="s">
        <v>1839</v>
      </c>
      <c r="F973" s="33" t="s">
        <v>103</v>
      </c>
      <c r="G973" s="33" t="s">
        <v>170</v>
      </c>
      <c r="H973" s="33" t="s">
        <v>1841</v>
      </c>
    </row>
    <row r="974" spans="1:8" x14ac:dyDescent="0.2">
      <c r="A974" s="33" t="s">
        <v>55</v>
      </c>
      <c r="B974" s="33" t="s">
        <v>318</v>
      </c>
      <c r="C974" s="33" t="s">
        <v>1842</v>
      </c>
      <c r="D974" s="33" t="s">
        <v>41</v>
      </c>
      <c r="E974" s="33" t="s">
        <v>152</v>
      </c>
      <c r="F974" s="33" t="s">
        <v>105</v>
      </c>
      <c r="G974" s="33" t="s">
        <v>170</v>
      </c>
      <c r="H974" s="33" t="s">
        <v>1843</v>
      </c>
    </row>
    <row r="975" spans="1:8" x14ac:dyDescent="0.2">
      <c r="A975" s="33" t="s">
        <v>55</v>
      </c>
      <c r="B975" s="33" t="s">
        <v>329</v>
      </c>
      <c r="C975" s="33" t="s">
        <v>1842</v>
      </c>
      <c r="D975" s="33" t="s">
        <v>41</v>
      </c>
      <c r="E975" s="33" t="s">
        <v>1844</v>
      </c>
      <c r="F975" s="33" t="s">
        <v>104</v>
      </c>
      <c r="G975" s="33" t="s">
        <v>170</v>
      </c>
      <c r="H975" s="33" t="s">
        <v>1845</v>
      </c>
    </row>
    <row r="976" spans="1:8" x14ac:dyDescent="0.2">
      <c r="A976" s="33" t="s">
        <v>55</v>
      </c>
      <c r="B976" s="33" t="s">
        <v>253</v>
      </c>
      <c r="C976" s="33" t="s">
        <v>1842</v>
      </c>
      <c r="D976" s="33" t="s">
        <v>42</v>
      </c>
      <c r="E976" s="33" t="s">
        <v>1846</v>
      </c>
      <c r="F976" s="33" t="s">
        <v>108</v>
      </c>
      <c r="G976" s="33" t="s">
        <v>170</v>
      </c>
      <c r="H976" s="33" t="s">
        <v>1847</v>
      </c>
    </row>
    <row r="977" spans="1:8" x14ac:dyDescent="0.2">
      <c r="A977" s="33" t="s">
        <v>55</v>
      </c>
      <c r="B977" s="33" t="s">
        <v>253</v>
      </c>
      <c r="C977" s="33" t="s">
        <v>1842</v>
      </c>
      <c r="D977" s="33" t="s">
        <v>42</v>
      </c>
      <c r="E977" s="33" t="s">
        <v>1848</v>
      </c>
      <c r="F977" s="33" t="s">
        <v>108</v>
      </c>
      <c r="G977" s="33" t="s">
        <v>170</v>
      </c>
      <c r="H977" s="33" t="s">
        <v>1849</v>
      </c>
    </row>
    <row r="978" spans="1:8" x14ac:dyDescent="0.2">
      <c r="A978" s="33" t="s">
        <v>55</v>
      </c>
      <c r="B978" s="33" t="s">
        <v>253</v>
      </c>
      <c r="C978" s="33" t="s">
        <v>1842</v>
      </c>
      <c r="D978" s="33" t="s">
        <v>42</v>
      </c>
      <c r="E978" s="33" t="s">
        <v>1850</v>
      </c>
      <c r="F978" s="33" t="s">
        <v>108</v>
      </c>
      <c r="G978" s="33" t="s">
        <v>170</v>
      </c>
      <c r="H978" s="33" t="s">
        <v>1851</v>
      </c>
    </row>
    <row r="979" spans="1:8" x14ac:dyDescent="0.2">
      <c r="A979" s="33" t="s">
        <v>55</v>
      </c>
      <c r="B979" s="33" t="s">
        <v>436</v>
      </c>
      <c r="C979" s="33" t="s">
        <v>1842</v>
      </c>
      <c r="D979" s="33" t="s">
        <v>41</v>
      </c>
      <c r="E979" s="33" t="s">
        <v>1852</v>
      </c>
      <c r="F979" s="33" t="s">
        <v>108</v>
      </c>
      <c r="G979" s="33" t="s">
        <v>170</v>
      </c>
      <c r="H979" s="33" t="s">
        <v>1853</v>
      </c>
    </row>
    <row r="980" spans="1:8" x14ac:dyDescent="0.2">
      <c r="A980" s="33" t="s">
        <v>55</v>
      </c>
      <c r="B980" s="33" t="s">
        <v>489</v>
      </c>
      <c r="C980" s="33" t="s">
        <v>1842</v>
      </c>
      <c r="D980" s="33" t="s">
        <v>41</v>
      </c>
      <c r="E980" s="33" t="s">
        <v>1854</v>
      </c>
      <c r="F980" s="33" t="s">
        <v>105</v>
      </c>
      <c r="G980" s="33" t="s">
        <v>170</v>
      </c>
      <c r="H980" s="33" t="s">
        <v>1855</v>
      </c>
    </row>
    <row r="981" spans="1:8" x14ac:dyDescent="0.2">
      <c r="A981" s="33" t="s">
        <v>55</v>
      </c>
      <c r="B981" s="33" t="s">
        <v>592</v>
      </c>
      <c r="C981" s="33" t="s">
        <v>1842</v>
      </c>
      <c r="D981" s="33" t="s">
        <v>41</v>
      </c>
      <c r="E981" s="33" t="s">
        <v>1856</v>
      </c>
      <c r="F981" s="33" t="s">
        <v>108</v>
      </c>
      <c r="G981" s="33" t="s">
        <v>170</v>
      </c>
      <c r="H981" s="33" t="s">
        <v>1857</v>
      </c>
    </row>
    <row r="982" spans="1:8" x14ac:dyDescent="0.2">
      <c r="A982" s="33" t="s">
        <v>55</v>
      </c>
      <c r="B982" s="33" t="s">
        <v>592</v>
      </c>
      <c r="C982" s="33" t="s">
        <v>1842</v>
      </c>
      <c r="D982" s="33" t="s">
        <v>41</v>
      </c>
      <c r="E982" s="33" t="s">
        <v>1858</v>
      </c>
      <c r="F982" s="33" t="s">
        <v>104</v>
      </c>
      <c r="G982" s="33" t="s">
        <v>170</v>
      </c>
      <c r="H982" s="33" t="s">
        <v>1859</v>
      </c>
    </row>
    <row r="983" spans="1:8" x14ac:dyDescent="0.2">
      <c r="A983" s="33" t="s">
        <v>55</v>
      </c>
      <c r="B983" s="33" t="s">
        <v>578</v>
      </c>
      <c r="C983" s="33" t="s">
        <v>1842</v>
      </c>
      <c r="D983" s="33" t="s">
        <v>41</v>
      </c>
      <c r="E983" s="33" t="s">
        <v>1860</v>
      </c>
      <c r="F983" s="33" t="s">
        <v>104</v>
      </c>
      <c r="G983" s="33" t="s">
        <v>170</v>
      </c>
      <c r="H983" s="33" t="s">
        <v>1861</v>
      </c>
    </row>
    <row r="984" spans="1:8" x14ac:dyDescent="0.2">
      <c r="A984" s="33" t="s">
        <v>55</v>
      </c>
      <c r="B984" s="33" t="s">
        <v>1089</v>
      </c>
      <c r="C984" s="33" t="s">
        <v>1842</v>
      </c>
      <c r="D984" s="33" t="s">
        <v>41</v>
      </c>
      <c r="E984" s="33" t="s">
        <v>1862</v>
      </c>
      <c r="F984" s="33" t="s">
        <v>105</v>
      </c>
      <c r="G984" s="33" t="s">
        <v>170</v>
      </c>
      <c r="H984" s="33" t="s">
        <v>1863</v>
      </c>
    </row>
    <row r="985" spans="1:8" x14ac:dyDescent="0.2">
      <c r="A985" s="33" t="s">
        <v>55</v>
      </c>
      <c r="B985" s="33" t="s">
        <v>306</v>
      </c>
      <c r="C985" s="33" t="s">
        <v>1062</v>
      </c>
      <c r="D985" s="33" t="s">
        <v>42</v>
      </c>
      <c r="E985" s="33" t="s">
        <v>1864</v>
      </c>
      <c r="F985" s="33" t="s">
        <v>105</v>
      </c>
      <c r="G985" s="33" t="s">
        <v>170</v>
      </c>
      <c r="H985" s="33" t="s">
        <v>1865</v>
      </c>
    </row>
    <row r="986" spans="1:8" x14ac:dyDescent="0.2">
      <c r="A986" s="33" t="s">
        <v>55</v>
      </c>
      <c r="B986" s="33" t="s">
        <v>938</v>
      </c>
      <c r="C986" s="33" t="s">
        <v>1062</v>
      </c>
      <c r="D986" s="33" t="s">
        <v>41</v>
      </c>
      <c r="E986" s="33" t="s">
        <v>1866</v>
      </c>
      <c r="F986" s="33" t="s">
        <v>104</v>
      </c>
      <c r="G986" s="33" t="s">
        <v>170</v>
      </c>
      <c r="H986" s="33" t="s">
        <v>1867</v>
      </c>
    </row>
    <row r="987" spans="1:8" x14ac:dyDescent="0.2">
      <c r="A987" s="33" t="s">
        <v>55</v>
      </c>
      <c r="B987" s="33" t="s">
        <v>225</v>
      </c>
      <c r="C987" s="33" t="s">
        <v>1063</v>
      </c>
      <c r="D987" s="33" t="s">
        <v>41</v>
      </c>
      <c r="E987" s="33" t="s">
        <v>1868</v>
      </c>
      <c r="F987" s="33" t="s">
        <v>105</v>
      </c>
      <c r="G987" s="33" t="s">
        <v>170</v>
      </c>
      <c r="H987" s="33" t="s">
        <v>1869</v>
      </c>
    </row>
    <row r="988" spans="1:8" x14ac:dyDescent="0.2">
      <c r="A988" s="33" t="s">
        <v>55</v>
      </c>
      <c r="B988" s="33" t="s">
        <v>351</v>
      </c>
      <c r="C988" s="33" t="s">
        <v>1063</v>
      </c>
      <c r="D988" s="33" t="s">
        <v>42</v>
      </c>
      <c r="E988" s="33" t="s">
        <v>1870</v>
      </c>
      <c r="F988" s="33" t="s">
        <v>105</v>
      </c>
      <c r="G988" s="33" t="s">
        <v>170</v>
      </c>
      <c r="H988" s="33" t="s">
        <v>1871</v>
      </c>
    </row>
    <row r="989" spans="1:8" x14ac:dyDescent="0.2">
      <c r="A989" s="33" t="s">
        <v>55</v>
      </c>
      <c r="B989" s="33" t="s">
        <v>306</v>
      </c>
      <c r="C989" s="33" t="s">
        <v>1063</v>
      </c>
      <c r="D989" s="33" t="s">
        <v>42</v>
      </c>
      <c r="E989" s="33" t="s">
        <v>1872</v>
      </c>
      <c r="F989" s="33" t="s">
        <v>108</v>
      </c>
      <c r="G989" s="33" t="s">
        <v>170</v>
      </c>
      <c r="H989" s="33" t="s">
        <v>1873</v>
      </c>
    </row>
    <row r="990" spans="1:8" x14ac:dyDescent="0.2">
      <c r="A990" s="33" t="s">
        <v>55</v>
      </c>
      <c r="B990" s="33" t="s">
        <v>362</v>
      </c>
      <c r="C990" s="33" t="s">
        <v>1874</v>
      </c>
      <c r="D990" s="33" t="s">
        <v>41</v>
      </c>
      <c r="E990" s="33" t="s">
        <v>1875</v>
      </c>
      <c r="F990" s="33" t="s">
        <v>105</v>
      </c>
      <c r="G990" s="33" t="s">
        <v>170</v>
      </c>
      <c r="H990" s="33" t="s">
        <v>1876</v>
      </c>
    </row>
    <row r="991" spans="1:8" x14ac:dyDescent="0.2">
      <c r="A991" s="33" t="s">
        <v>55</v>
      </c>
      <c r="B991" s="33" t="s">
        <v>362</v>
      </c>
      <c r="C991" s="33" t="s">
        <v>1874</v>
      </c>
      <c r="D991" s="33" t="s">
        <v>41</v>
      </c>
      <c r="E991" s="33" t="s">
        <v>1877</v>
      </c>
      <c r="F991" s="33" t="s">
        <v>105</v>
      </c>
      <c r="G991" s="33" t="s">
        <v>170</v>
      </c>
      <c r="H991" s="33" t="s">
        <v>1878</v>
      </c>
    </row>
    <row r="992" spans="1:8" x14ac:dyDescent="0.2">
      <c r="A992" s="33" t="s">
        <v>55</v>
      </c>
      <c r="B992" s="33" t="s">
        <v>225</v>
      </c>
      <c r="C992" s="33" t="s">
        <v>1874</v>
      </c>
      <c r="D992" s="33" t="s">
        <v>41</v>
      </c>
      <c r="E992" s="33" t="s">
        <v>1879</v>
      </c>
      <c r="F992" s="33" t="s">
        <v>105</v>
      </c>
      <c r="G992" s="33" t="s">
        <v>170</v>
      </c>
      <c r="H992" s="33" t="s">
        <v>1880</v>
      </c>
    </row>
    <row r="993" spans="1:8" x14ac:dyDescent="0.2">
      <c r="A993" s="33" t="s">
        <v>55</v>
      </c>
      <c r="B993" s="33" t="s">
        <v>938</v>
      </c>
      <c r="C993" s="33" t="s">
        <v>1874</v>
      </c>
      <c r="D993" s="33" t="s">
        <v>41</v>
      </c>
      <c r="E993" s="33" t="s">
        <v>1881</v>
      </c>
      <c r="F993" s="33" t="s">
        <v>104</v>
      </c>
      <c r="G993" s="33" t="s">
        <v>170</v>
      </c>
      <c r="H993" s="33" t="s">
        <v>1882</v>
      </c>
    </row>
    <row r="994" spans="1:8" x14ac:dyDescent="0.2">
      <c r="A994" s="33" t="s">
        <v>55</v>
      </c>
      <c r="B994" s="33" t="s">
        <v>479</v>
      </c>
      <c r="C994" s="33" t="s">
        <v>1874</v>
      </c>
      <c r="D994" s="33" t="s">
        <v>41</v>
      </c>
      <c r="E994" s="33" t="s">
        <v>1883</v>
      </c>
      <c r="F994" s="33" t="s">
        <v>108</v>
      </c>
      <c r="G994" s="33" t="s">
        <v>170</v>
      </c>
      <c r="H994" s="33" t="s">
        <v>1884</v>
      </c>
    </row>
    <row r="995" spans="1:8" x14ac:dyDescent="0.2">
      <c r="A995" s="33" t="s">
        <v>55</v>
      </c>
      <c r="B995" s="33" t="s">
        <v>253</v>
      </c>
      <c r="C995" s="33" t="s">
        <v>1874</v>
      </c>
      <c r="D995" s="33" t="s">
        <v>42</v>
      </c>
      <c r="E995" s="33" t="s">
        <v>1885</v>
      </c>
      <c r="F995" s="33" t="s">
        <v>108</v>
      </c>
      <c r="G995" s="33" t="s">
        <v>170</v>
      </c>
      <c r="H995" s="33" t="s">
        <v>1886</v>
      </c>
    </row>
    <row r="996" spans="1:8" x14ac:dyDescent="0.2">
      <c r="A996" s="33" t="s">
        <v>55</v>
      </c>
      <c r="B996" s="33" t="s">
        <v>592</v>
      </c>
      <c r="C996" s="33" t="s">
        <v>1887</v>
      </c>
      <c r="D996" s="33" t="s">
        <v>41</v>
      </c>
      <c r="E996" s="33" t="s">
        <v>1888</v>
      </c>
      <c r="F996" s="33" t="s">
        <v>104</v>
      </c>
      <c r="G996" s="33" t="s">
        <v>170</v>
      </c>
      <c r="H996" s="33" t="s">
        <v>1889</v>
      </c>
    </row>
    <row r="997" spans="1:8" x14ac:dyDescent="0.2">
      <c r="A997" s="33" t="s">
        <v>55</v>
      </c>
      <c r="B997" s="33" t="s">
        <v>467</v>
      </c>
      <c r="C997" s="33" t="s">
        <v>1887</v>
      </c>
      <c r="D997" s="33" t="s">
        <v>41</v>
      </c>
      <c r="E997" s="33" t="s">
        <v>1890</v>
      </c>
      <c r="F997" s="33" t="s">
        <v>104</v>
      </c>
      <c r="G997" s="33" t="s">
        <v>170</v>
      </c>
      <c r="H997" s="33" t="s">
        <v>1891</v>
      </c>
    </row>
    <row r="998" spans="1:8" x14ac:dyDescent="0.2">
      <c r="A998" s="33" t="s">
        <v>55</v>
      </c>
      <c r="B998" s="33" t="s">
        <v>196</v>
      </c>
      <c r="C998" s="33" t="s">
        <v>1887</v>
      </c>
      <c r="D998" s="33" t="s">
        <v>41</v>
      </c>
      <c r="E998" s="33" t="s">
        <v>1892</v>
      </c>
      <c r="F998" s="33" t="s">
        <v>104</v>
      </c>
      <c r="G998" s="33" t="s">
        <v>170</v>
      </c>
      <c r="H998" s="33" t="s">
        <v>1893</v>
      </c>
    </row>
    <row r="999" spans="1:8" x14ac:dyDescent="0.2">
      <c r="A999" s="33" t="s">
        <v>55</v>
      </c>
      <c r="B999" s="33" t="s">
        <v>467</v>
      </c>
      <c r="C999" s="33" t="s">
        <v>1887</v>
      </c>
      <c r="D999" s="33" t="s">
        <v>42</v>
      </c>
      <c r="E999" s="33" t="s">
        <v>1894</v>
      </c>
      <c r="F999" s="33" t="s">
        <v>108</v>
      </c>
      <c r="G999" s="33" t="s">
        <v>170</v>
      </c>
      <c r="H999" s="33" t="s">
        <v>1895</v>
      </c>
    </row>
    <row r="1000" spans="1:8" x14ac:dyDescent="0.2">
      <c r="A1000" s="33" t="s">
        <v>55</v>
      </c>
      <c r="B1000" s="33" t="s">
        <v>351</v>
      </c>
      <c r="C1000" s="33" t="s">
        <v>1896</v>
      </c>
      <c r="D1000" s="33" t="s">
        <v>42</v>
      </c>
      <c r="E1000" s="33" t="s">
        <v>1897</v>
      </c>
      <c r="F1000" s="33" t="s">
        <v>104</v>
      </c>
      <c r="G1000" s="33" t="s">
        <v>170</v>
      </c>
      <c r="H1000" s="33" t="s">
        <v>1898</v>
      </c>
    </row>
    <row r="1001" spans="1:8" x14ac:dyDescent="0.2">
      <c r="A1001" s="33" t="s">
        <v>55</v>
      </c>
      <c r="B1001" s="33" t="s">
        <v>209</v>
      </c>
      <c r="C1001" s="33" t="s">
        <v>1899</v>
      </c>
      <c r="D1001" s="33" t="s">
        <v>41</v>
      </c>
      <c r="E1001" s="33" t="s">
        <v>1900</v>
      </c>
      <c r="F1001" s="33" t="s">
        <v>104</v>
      </c>
      <c r="G1001" s="33" t="s">
        <v>170</v>
      </c>
      <c r="H1001" s="33" t="s">
        <v>1901</v>
      </c>
    </row>
    <row r="1002" spans="1:8" x14ac:dyDescent="0.2">
      <c r="A1002" s="33" t="s">
        <v>55</v>
      </c>
      <c r="B1002" s="33" t="s">
        <v>274</v>
      </c>
      <c r="C1002" s="33" t="s">
        <v>1899</v>
      </c>
      <c r="D1002" s="33" t="s">
        <v>41</v>
      </c>
      <c r="E1002" s="33" t="s">
        <v>1902</v>
      </c>
      <c r="F1002" s="33" t="s">
        <v>104</v>
      </c>
      <c r="G1002" s="33" t="s">
        <v>170</v>
      </c>
      <c r="H1002" s="33" t="s">
        <v>1903</v>
      </c>
    </row>
    <row r="1003" spans="1:8" x14ac:dyDescent="0.2">
      <c r="A1003" s="33" t="s">
        <v>55</v>
      </c>
      <c r="B1003" s="33" t="s">
        <v>230</v>
      </c>
      <c r="C1003" s="33" t="s">
        <v>1899</v>
      </c>
      <c r="D1003" s="33" t="s">
        <v>41</v>
      </c>
      <c r="E1003" s="33" t="s">
        <v>1904</v>
      </c>
      <c r="F1003" s="33" t="s">
        <v>104</v>
      </c>
      <c r="G1003" s="33" t="s">
        <v>170</v>
      </c>
      <c r="H1003" s="33" t="s">
        <v>1905</v>
      </c>
    </row>
    <row r="1004" spans="1:8" x14ac:dyDescent="0.2">
      <c r="A1004" s="33" t="s">
        <v>55</v>
      </c>
      <c r="B1004" s="33" t="s">
        <v>467</v>
      </c>
      <c r="C1004" s="33" t="s">
        <v>1899</v>
      </c>
      <c r="D1004" s="33" t="s">
        <v>42</v>
      </c>
      <c r="E1004" s="33" t="s">
        <v>1906</v>
      </c>
      <c r="F1004" s="33" t="s">
        <v>105</v>
      </c>
      <c r="G1004" s="33" t="s">
        <v>170</v>
      </c>
      <c r="H1004" s="33" t="s">
        <v>1907</v>
      </c>
    </row>
    <row r="1005" spans="1:8" x14ac:dyDescent="0.2">
      <c r="A1005" s="33" t="s">
        <v>55</v>
      </c>
      <c r="B1005" s="33" t="s">
        <v>938</v>
      </c>
      <c r="C1005" s="33" t="s">
        <v>1908</v>
      </c>
      <c r="D1005" s="33" t="s">
        <v>41</v>
      </c>
      <c r="E1005" s="33" t="s">
        <v>1909</v>
      </c>
      <c r="F1005" s="33" t="s">
        <v>105</v>
      </c>
      <c r="G1005" s="33" t="s">
        <v>170</v>
      </c>
      <c r="H1005" s="33" t="s">
        <v>1910</v>
      </c>
    </row>
    <row r="1006" spans="1:8" x14ac:dyDescent="0.2">
      <c r="A1006" s="33" t="s">
        <v>55</v>
      </c>
      <c r="B1006" s="33" t="s">
        <v>179</v>
      </c>
      <c r="C1006" s="33" t="s">
        <v>1111</v>
      </c>
      <c r="D1006" s="33" t="s">
        <v>41</v>
      </c>
      <c r="E1006" s="33" t="s">
        <v>1911</v>
      </c>
      <c r="F1006" s="33" t="s">
        <v>104</v>
      </c>
      <c r="G1006" s="33" t="s">
        <v>170</v>
      </c>
      <c r="H1006" s="33" t="s">
        <v>1912</v>
      </c>
    </row>
    <row r="1007" spans="1:8" x14ac:dyDescent="0.2">
      <c r="A1007" s="33" t="s">
        <v>55</v>
      </c>
      <c r="B1007" s="33" t="s">
        <v>470</v>
      </c>
      <c r="C1007" s="33" t="s">
        <v>1111</v>
      </c>
      <c r="D1007" s="33" t="s">
        <v>41</v>
      </c>
      <c r="E1007" s="33" t="s">
        <v>1913</v>
      </c>
      <c r="F1007" s="33" t="s">
        <v>104</v>
      </c>
      <c r="G1007" s="33" t="s">
        <v>170</v>
      </c>
      <c r="H1007" s="33" t="s">
        <v>1914</v>
      </c>
    </row>
    <row r="1008" spans="1:8" x14ac:dyDescent="0.2">
      <c r="A1008" s="33" t="s">
        <v>55</v>
      </c>
      <c r="B1008" s="33" t="s">
        <v>938</v>
      </c>
      <c r="C1008" s="33" t="s">
        <v>1111</v>
      </c>
      <c r="D1008" s="33" t="s">
        <v>41</v>
      </c>
      <c r="E1008" s="33" t="s">
        <v>1915</v>
      </c>
      <c r="F1008" s="33" t="s">
        <v>104</v>
      </c>
      <c r="G1008" s="33" t="s">
        <v>1916</v>
      </c>
      <c r="H1008" s="33" t="s">
        <v>1917</v>
      </c>
    </row>
    <row r="1009" spans="1:8" x14ac:dyDescent="0.2">
      <c r="A1009" s="40" t="s">
        <v>55</v>
      </c>
      <c r="B1009" s="40" t="s">
        <v>789</v>
      </c>
      <c r="C1009" s="40" t="s">
        <v>1111</v>
      </c>
      <c r="D1009" s="40" t="s">
        <v>41</v>
      </c>
      <c r="E1009" s="40" t="s">
        <v>1918</v>
      </c>
      <c r="F1009" s="40" t="s">
        <v>108</v>
      </c>
      <c r="G1009" s="40" t="s">
        <v>170</v>
      </c>
      <c r="H1009" s="33" t="s">
        <v>1919</v>
      </c>
    </row>
    <row r="1010" spans="1:8" x14ac:dyDescent="0.2">
      <c r="A1010" s="41"/>
      <c r="B1010" s="41"/>
      <c r="C1010" s="41"/>
      <c r="D1010" s="41"/>
      <c r="E1010" s="41"/>
      <c r="F1010" s="41"/>
      <c r="G1010" s="41"/>
      <c r="H1010" s="33" t="s">
        <v>1920</v>
      </c>
    </row>
    <row r="1011" spans="1:8" x14ac:dyDescent="0.2">
      <c r="A1011" s="41"/>
      <c r="B1011" s="41"/>
      <c r="C1011" s="41"/>
      <c r="D1011" s="41"/>
      <c r="E1011" s="41"/>
      <c r="F1011" s="41"/>
      <c r="G1011" s="41"/>
      <c r="H1011" s="33" t="s">
        <v>1921</v>
      </c>
    </row>
    <row r="1012" spans="1:8" x14ac:dyDescent="0.2">
      <c r="A1012" s="33" t="s">
        <v>55</v>
      </c>
      <c r="B1012" s="33" t="s">
        <v>467</v>
      </c>
      <c r="C1012" s="33" t="s">
        <v>1111</v>
      </c>
      <c r="D1012" s="33" t="s">
        <v>42</v>
      </c>
      <c r="E1012" s="33" t="s">
        <v>1922</v>
      </c>
      <c r="F1012" s="33" t="s">
        <v>108</v>
      </c>
      <c r="G1012" s="33" t="s">
        <v>170</v>
      </c>
      <c r="H1012" s="33" t="s">
        <v>1923</v>
      </c>
    </row>
    <row r="1013" spans="1:8" x14ac:dyDescent="0.2">
      <c r="A1013" s="33" t="s">
        <v>55</v>
      </c>
      <c r="B1013" s="33" t="s">
        <v>372</v>
      </c>
      <c r="C1013" s="33" t="s">
        <v>1112</v>
      </c>
      <c r="D1013" s="33" t="s">
        <v>41</v>
      </c>
      <c r="E1013" s="33" t="s">
        <v>1924</v>
      </c>
      <c r="F1013" s="33" t="s">
        <v>103</v>
      </c>
      <c r="G1013" s="33" t="s">
        <v>170</v>
      </c>
      <c r="H1013" s="33" t="s">
        <v>1925</v>
      </c>
    </row>
    <row r="1014" spans="1:8" x14ac:dyDescent="0.2">
      <c r="A1014" s="40" t="s">
        <v>55</v>
      </c>
      <c r="B1014" s="40" t="s">
        <v>306</v>
      </c>
      <c r="C1014" s="40" t="s">
        <v>1112</v>
      </c>
      <c r="D1014" s="40" t="s">
        <v>42</v>
      </c>
      <c r="E1014" s="40" t="s">
        <v>1926</v>
      </c>
      <c r="F1014" s="40" t="s">
        <v>108</v>
      </c>
      <c r="G1014" s="40" t="s">
        <v>170</v>
      </c>
      <c r="H1014" s="33" t="s">
        <v>1927</v>
      </c>
    </row>
    <row r="1015" spans="1:8" x14ac:dyDescent="0.2">
      <c r="A1015" s="41"/>
      <c r="B1015" s="41"/>
      <c r="C1015" s="41"/>
      <c r="D1015" s="41"/>
      <c r="E1015" s="41"/>
      <c r="F1015" s="41"/>
      <c r="G1015" s="41"/>
      <c r="H1015" s="33" t="s">
        <v>1928</v>
      </c>
    </row>
    <row r="1016" spans="1:8" x14ac:dyDescent="0.2">
      <c r="A1016" s="41"/>
      <c r="B1016" s="41"/>
      <c r="C1016" s="41"/>
      <c r="D1016" s="41"/>
      <c r="E1016" s="41"/>
      <c r="F1016" s="41"/>
      <c r="G1016" s="41"/>
      <c r="H1016" s="33" t="s">
        <v>1929</v>
      </c>
    </row>
    <row r="1017" spans="1:8" x14ac:dyDescent="0.2">
      <c r="A1017" s="33" t="s">
        <v>55</v>
      </c>
      <c r="B1017" s="33" t="s">
        <v>225</v>
      </c>
      <c r="C1017" s="33" t="s">
        <v>1112</v>
      </c>
      <c r="D1017" s="33" t="s">
        <v>41</v>
      </c>
      <c r="E1017" s="33" t="s">
        <v>1930</v>
      </c>
      <c r="F1017" s="33" t="s">
        <v>105</v>
      </c>
      <c r="G1017" s="33" t="s">
        <v>170</v>
      </c>
      <c r="H1017" s="33" t="s">
        <v>1931</v>
      </c>
    </row>
    <row r="1018" spans="1:8" x14ac:dyDescent="0.2">
      <c r="A1018" s="33" t="s">
        <v>55</v>
      </c>
      <c r="B1018" s="33" t="s">
        <v>938</v>
      </c>
      <c r="C1018" s="33" t="s">
        <v>1112</v>
      </c>
      <c r="D1018" s="33" t="s">
        <v>41</v>
      </c>
      <c r="E1018" s="33" t="s">
        <v>1932</v>
      </c>
      <c r="F1018" s="33" t="s">
        <v>104</v>
      </c>
      <c r="G1018" s="33" t="s">
        <v>170</v>
      </c>
      <c r="H1018" s="33" t="s">
        <v>1933</v>
      </c>
    </row>
    <row r="1019" spans="1:8" x14ac:dyDescent="0.2">
      <c r="A1019" s="33" t="s">
        <v>55</v>
      </c>
      <c r="B1019" s="33" t="s">
        <v>318</v>
      </c>
      <c r="C1019" s="33" t="s">
        <v>1934</v>
      </c>
      <c r="D1019" s="33" t="s">
        <v>41</v>
      </c>
      <c r="E1019" s="33" t="s">
        <v>1935</v>
      </c>
      <c r="F1019" s="33" t="s">
        <v>105</v>
      </c>
      <c r="G1019" s="33" t="s">
        <v>170</v>
      </c>
      <c r="H1019" s="33" t="s">
        <v>1936</v>
      </c>
    </row>
    <row r="1020" spans="1:8" x14ac:dyDescent="0.2">
      <c r="A1020" s="33" t="s">
        <v>55</v>
      </c>
      <c r="B1020" s="33" t="s">
        <v>318</v>
      </c>
      <c r="C1020" s="33" t="s">
        <v>1934</v>
      </c>
      <c r="D1020" s="33" t="s">
        <v>41</v>
      </c>
      <c r="E1020" s="33" t="s">
        <v>1937</v>
      </c>
      <c r="F1020" s="33" t="s">
        <v>108</v>
      </c>
      <c r="G1020" s="33" t="s">
        <v>170</v>
      </c>
      <c r="H1020" s="33" t="s">
        <v>1938</v>
      </c>
    </row>
    <row r="1021" spans="1:8" x14ac:dyDescent="0.2">
      <c r="A1021" s="33" t="s">
        <v>55</v>
      </c>
      <c r="B1021" s="33" t="s">
        <v>274</v>
      </c>
      <c r="C1021" s="33" t="s">
        <v>1939</v>
      </c>
      <c r="D1021" s="33" t="s">
        <v>41</v>
      </c>
      <c r="E1021" s="33" t="s">
        <v>1940</v>
      </c>
      <c r="F1021" s="33" t="s">
        <v>104</v>
      </c>
      <c r="G1021" s="33" t="s">
        <v>170</v>
      </c>
      <c r="H1021" s="33" t="s">
        <v>1941</v>
      </c>
    </row>
    <row r="1022" spans="1:8" x14ac:dyDescent="0.2">
      <c r="A1022" s="33" t="s">
        <v>55</v>
      </c>
      <c r="B1022" s="33" t="s">
        <v>274</v>
      </c>
      <c r="C1022" s="33" t="s">
        <v>1939</v>
      </c>
      <c r="D1022" s="33" t="s">
        <v>41</v>
      </c>
      <c r="E1022" s="33" t="s">
        <v>1942</v>
      </c>
      <c r="F1022" s="33" t="s">
        <v>104</v>
      </c>
      <c r="G1022" s="33" t="s">
        <v>170</v>
      </c>
      <c r="H1022" s="33" t="s">
        <v>1943</v>
      </c>
    </row>
    <row r="1023" spans="1:8" x14ac:dyDescent="0.2">
      <c r="A1023" s="33" t="s">
        <v>55</v>
      </c>
      <c r="B1023" s="33" t="s">
        <v>196</v>
      </c>
      <c r="C1023" s="33" t="s">
        <v>1944</v>
      </c>
      <c r="D1023" s="33" t="s">
        <v>41</v>
      </c>
      <c r="E1023" s="33" t="s">
        <v>1945</v>
      </c>
      <c r="F1023" s="33" t="s">
        <v>104</v>
      </c>
      <c r="G1023" s="33" t="s">
        <v>170</v>
      </c>
      <c r="H1023" s="33" t="s">
        <v>1946</v>
      </c>
    </row>
    <row r="1024" spans="1:8" x14ac:dyDescent="0.2">
      <c r="A1024" s="33" t="s">
        <v>55</v>
      </c>
      <c r="B1024" s="33" t="s">
        <v>467</v>
      </c>
      <c r="C1024" s="33" t="s">
        <v>1944</v>
      </c>
      <c r="D1024" s="33" t="s">
        <v>42</v>
      </c>
      <c r="E1024" s="33" t="s">
        <v>1947</v>
      </c>
      <c r="F1024" s="33" t="s">
        <v>108</v>
      </c>
      <c r="G1024" s="33" t="s">
        <v>170</v>
      </c>
      <c r="H1024" s="33" t="s">
        <v>1948</v>
      </c>
    </row>
    <row r="1025" spans="1:8" x14ac:dyDescent="0.2">
      <c r="A1025" s="33" t="s">
        <v>55</v>
      </c>
      <c r="B1025" s="33" t="s">
        <v>467</v>
      </c>
      <c r="C1025" s="33" t="s">
        <v>1944</v>
      </c>
      <c r="D1025" s="33" t="s">
        <v>41</v>
      </c>
      <c r="E1025" s="33" t="s">
        <v>1949</v>
      </c>
      <c r="F1025" s="33" t="s">
        <v>104</v>
      </c>
      <c r="G1025" s="33" t="s">
        <v>170</v>
      </c>
      <c r="H1025" s="33" t="s">
        <v>1950</v>
      </c>
    </row>
    <row r="1026" spans="1:8" x14ac:dyDescent="0.2">
      <c r="A1026" s="33" t="s">
        <v>55</v>
      </c>
      <c r="B1026" s="33" t="s">
        <v>351</v>
      </c>
      <c r="C1026" s="33" t="s">
        <v>1944</v>
      </c>
      <c r="D1026" s="33" t="s">
        <v>41</v>
      </c>
      <c r="E1026" s="33" t="s">
        <v>1951</v>
      </c>
      <c r="F1026" s="33" t="s">
        <v>105</v>
      </c>
      <c r="G1026" s="33" t="s">
        <v>170</v>
      </c>
      <c r="H1026" s="33" t="s">
        <v>1952</v>
      </c>
    </row>
    <row r="1027" spans="1:8" x14ac:dyDescent="0.2">
      <c r="A1027" s="33" t="s">
        <v>55</v>
      </c>
      <c r="B1027" s="33" t="s">
        <v>467</v>
      </c>
      <c r="C1027" s="33" t="s">
        <v>1944</v>
      </c>
      <c r="D1027" s="33" t="s">
        <v>42</v>
      </c>
      <c r="E1027" s="33" t="s">
        <v>1953</v>
      </c>
      <c r="F1027" s="33" t="s">
        <v>108</v>
      </c>
      <c r="G1027" s="33" t="s">
        <v>170</v>
      </c>
      <c r="H1027" s="33" t="s">
        <v>1954</v>
      </c>
    </row>
    <row r="1028" spans="1:8" x14ac:dyDescent="0.2">
      <c r="A1028" s="33" t="s">
        <v>55</v>
      </c>
      <c r="B1028" s="33" t="s">
        <v>592</v>
      </c>
      <c r="C1028" s="33" t="s">
        <v>1955</v>
      </c>
      <c r="D1028" s="33" t="s">
        <v>41</v>
      </c>
      <c r="E1028" s="33" t="s">
        <v>1956</v>
      </c>
      <c r="F1028" s="33" t="s">
        <v>104</v>
      </c>
      <c r="G1028" s="33" t="s">
        <v>170</v>
      </c>
      <c r="H1028" s="33" t="s">
        <v>1957</v>
      </c>
    </row>
    <row r="1029" spans="1:8" x14ac:dyDescent="0.2">
      <c r="A1029" s="33" t="s">
        <v>55</v>
      </c>
      <c r="B1029" s="33" t="s">
        <v>592</v>
      </c>
      <c r="C1029" s="33" t="s">
        <v>1955</v>
      </c>
      <c r="D1029" s="33" t="s">
        <v>41</v>
      </c>
      <c r="E1029" s="33" t="s">
        <v>1958</v>
      </c>
      <c r="F1029" s="33" t="s">
        <v>104</v>
      </c>
      <c r="G1029" s="33" t="s">
        <v>170</v>
      </c>
      <c r="H1029" s="33" t="s">
        <v>1959</v>
      </c>
    </row>
    <row r="1030" spans="1:8" x14ac:dyDescent="0.2">
      <c r="A1030" s="33" t="s">
        <v>55</v>
      </c>
      <c r="B1030" s="33" t="s">
        <v>196</v>
      </c>
      <c r="C1030" s="33" t="s">
        <v>1955</v>
      </c>
      <c r="D1030" s="33" t="s">
        <v>41</v>
      </c>
      <c r="E1030" s="33" t="s">
        <v>1960</v>
      </c>
      <c r="F1030" s="33" t="s">
        <v>104</v>
      </c>
      <c r="G1030" s="33" t="s">
        <v>170</v>
      </c>
      <c r="H1030" s="33" t="s">
        <v>1961</v>
      </c>
    </row>
    <row r="1031" spans="1:8" x14ac:dyDescent="0.2">
      <c r="A1031" s="33" t="s">
        <v>55</v>
      </c>
      <c r="B1031" s="33" t="s">
        <v>225</v>
      </c>
      <c r="C1031" s="33" t="s">
        <v>1962</v>
      </c>
      <c r="D1031" s="33" t="s">
        <v>41</v>
      </c>
      <c r="E1031" s="33" t="s">
        <v>1963</v>
      </c>
      <c r="F1031" s="33" t="s">
        <v>104</v>
      </c>
      <c r="G1031" s="33" t="s">
        <v>1964</v>
      </c>
      <c r="H1031" s="33" t="s">
        <v>1965</v>
      </c>
    </row>
    <row r="1032" spans="1:8" x14ac:dyDescent="0.2">
      <c r="A1032" s="33" t="s">
        <v>66</v>
      </c>
      <c r="B1032" s="33" t="s">
        <v>943</v>
      </c>
      <c r="C1032" s="33" t="s">
        <v>1612</v>
      </c>
      <c r="D1032" s="33" t="s">
        <v>41</v>
      </c>
      <c r="E1032" s="33" t="s">
        <v>1966</v>
      </c>
      <c r="F1032" s="33" t="s">
        <v>104</v>
      </c>
      <c r="G1032" s="33" t="s">
        <v>1967</v>
      </c>
      <c r="H1032" s="33" t="s">
        <v>1968</v>
      </c>
    </row>
    <row r="1033" spans="1:8" x14ac:dyDescent="0.2">
      <c r="A1033" s="33" t="s">
        <v>66</v>
      </c>
      <c r="B1033" s="33" t="s">
        <v>1458</v>
      </c>
      <c r="C1033" s="33" t="s">
        <v>1612</v>
      </c>
      <c r="D1033" s="33" t="s">
        <v>42</v>
      </c>
      <c r="E1033" s="33" t="s">
        <v>1969</v>
      </c>
      <c r="F1033" s="33" t="s">
        <v>104</v>
      </c>
      <c r="G1033" s="33" t="s">
        <v>1970</v>
      </c>
      <c r="H1033" s="33" t="s">
        <v>170</v>
      </c>
    </row>
    <row r="1034" spans="1:8" x14ac:dyDescent="0.2">
      <c r="A1034" s="33" t="s">
        <v>87</v>
      </c>
      <c r="B1034" s="33" t="s">
        <v>203</v>
      </c>
      <c r="C1034" s="33" t="s">
        <v>604</v>
      </c>
      <c r="D1034" s="33" t="s">
        <v>42</v>
      </c>
      <c r="E1034" s="33" t="s">
        <v>1971</v>
      </c>
      <c r="F1034" s="33" t="s">
        <v>104</v>
      </c>
      <c r="G1034" s="33" t="s">
        <v>170</v>
      </c>
      <c r="H1034" s="33" t="s">
        <v>1972</v>
      </c>
    </row>
    <row r="1035" spans="1:8" x14ac:dyDescent="0.2">
      <c r="A1035" s="33" t="s">
        <v>87</v>
      </c>
      <c r="B1035" s="33" t="s">
        <v>203</v>
      </c>
      <c r="C1035" s="33" t="s">
        <v>604</v>
      </c>
      <c r="D1035" s="33" t="s">
        <v>42</v>
      </c>
      <c r="E1035" s="33" t="s">
        <v>1973</v>
      </c>
      <c r="F1035" s="33" t="s">
        <v>104</v>
      </c>
      <c r="G1035" s="33" t="s">
        <v>170</v>
      </c>
      <c r="H1035" s="33" t="s">
        <v>1974</v>
      </c>
    </row>
    <row r="1036" spans="1:8" x14ac:dyDescent="0.2">
      <c r="A1036" s="33" t="s">
        <v>87</v>
      </c>
      <c r="B1036" s="33" t="s">
        <v>203</v>
      </c>
      <c r="C1036" s="33" t="s">
        <v>604</v>
      </c>
      <c r="D1036" s="33" t="s">
        <v>42</v>
      </c>
      <c r="E1036" s="33" t="s">
        <v>1975</v>
      </c>
      <c r="F1036" s="33" t="s">
        <v>104</v>
      </c>
      <c r="G1036" s="33" t="s">
        <v>170</v>
      </c>
      <c r="H1036" s="33" t="s">
        <v>1976</v>
      </c>
    </row>
    <row r="1037" spans="1:8" x14ac:dyDescent="0.2">
      <c r="A1037" s="33" t="s">
        <v>55</v>
      </c>
      <c r="B1037" s="33" t="s">
        <v>1089</v>
      </c>
      <c r="C1037" s="33" t="s">
        <v>805</v>
      </c>
      <c r="D1037" s="33" t="s">
        <v>42</v>
      </c>
      <c r="E1037" s="33" t="s">
        <v>1977</v>
      </c>
      <c r="F1037" s="33" t="s">
        <v>104</v>
      </c>
      <c r="G1037" s="33" t="s">
        <v>170</v>
      </c>
      <c r="H1037" s="33" t="s">
        <v>170</v>
      </c>
    </row>
    <row r="1038" spans="1:8" x14ac:dyDescent="0.2">
      <c r="A1038" s="33" t="s">
        <v>78</v>
      </c>
      <c r="B1038" s="33" t="s">
        <v>184</v>
      </c>
      <c r="C1038" s="33" t="s">
        <v>1675</v>
      </c>
      <c r="D1038" s="33" t="s">
        <v>42</v>
      </c>
      <c r="E1038" s="33" t="s">
        <v>1978</v>
      </c>
      <c r="F1038" s="33" t="s">
        <v>104</v>
      </c>
      <c r="G1038" s="33" t="s">
        <v>170</v>
      </c>
      <c r="H1038" s="33" t="s">
        <v>1979</v>
      </c>
    </row>
    <row r="1039" spans="1:8" x14ac:dyDescent="0.2">
      <c r="A1039" s="33" t="s">
        <v>78</v>
      </c>
      <c r="B1039" s="33" t="s">
        <v>184</v>
      </c>
      <c r="C1039" s="33" t="s">
        <v>1675</v>
      </c>
      <c r="D1039" s="33" t="s">
        <v>42</v>
      </c>
      <c r="E1039" s="33" t="s">
        <v>1980</v>
      </c>
      <c r="F1039" s="33" t="s">
        <v>104</v>
      </c>
      <c r="G1039" s="33" t="s">
        <v>170</v>
      </c>
      <c r="H1039" s="33" t="s">
        <v>1981</v>
      </c>
    </row>
    <row r="1040" spans="1:8" x14ac:dyDescent="0.2">
      <c r="A1040" s="33" t="s">
        <v>66</v>
      </c>
      <c r="B1040" s="33" t="s">
        <v>326</v>
      </c>
      <c r="C1040" s="33" t="s">
        <v>1982</v>
      </c>
      <c r="D1040" s="33" t="s">
        <v>42</v>
      </c>
      <c r="E1040" s="33" t="s">
        <v>1983</v>
      </c>
      <c r="F1040" s="33" t="s">
        <v>104</v>
      </c>
      <c r="G1040" s="33" t="s">
        <v>170</v>
      </c>
      <c r="H1040" s="33" t="s">
        <v>1984</v>
      </c>
    </row>
    <row r="1041" spans="1:8" x14ac:dyDescent="0.2">
      <c r="A1041" s="33" t="s">
        <v>66</v>
      </c>
      <c r="B1041" s="33" t="s">
        <v>321</v>
      </c>
      <c r="C1041" s="33" t="s">
        <v>102</v>
      </c>
      <c r="D1041" s="33" t="s">
        <v>42</v>
      </c>
      <c r="E1041" s="33" t="s">
        <v>1985</v>
      </c>
      <c r="F1041" s="33" t="s">
        <v>107</v>
      </c>
      <c r="G1041" s="33" t="s">
        <v>170</v>
      </c>
      <c r="H1041" s="33" t="s">
        <v>1986</v>
      </c>
    </row>
    <row r="1042" spans="1:8" x14ac:dyDescent="0.2">
      <c r="A1042" s="33" t="s">
        <v>66</v>
      </c>
      <c r="B1042" s="33" t="s">
        <v>321</v>
      </c>
      <c r="C1042" s="33" t="s">
        <v>102</v>
      </c>
      <c r="D1042" s="33" t="s">
        <v>42</v>
      </c>
      <c r="E1042" s="33" t="s">
        <v>1987</v>
      </c>
      <c r="F1042" s="33" t="s">
        <v>104</v>
      </c>
      <c r="G1042" s="33" t="s">
        <v>170</v>
      </c>
      <c r="H1042" s="33" t="s">
        <v>1988</v>
      </c>
    </row>
    <row r="1043" spans="1:8" x14ac:dyDescent="0.2">
      <c r="A1043" s="33" t="s">
        <v>43</v>
      </c>
      <c r="B1043" s="33" t="s">
        <v>326</v>
      </c>
      <c r="C1043" s="33" t="s">
        <v>1982</v>
      </c>
      <c r="D1043" s="33" t="s">
        <v>42</v>
      </c>
      <c r="E1043" s="33" t="s">
        <v>1983</v>
      </c>
      <c r="F1043" s="33" t="s">
        <v>107</v>
      </c>
      <c r="G1043" s="33" t="s">
        <v>170</v>
      </c>
      <c r="H1043" s="33" t="s">
        <v>1984</v>
      </c>
    </row>
    <row r="1044" spans="1:8" x14ac:dyDescent="0.2">
      <c r="A1044" s="33" t="s">
        <v>43</v>
      </c>
      <c r="B1044" s="33" t="s">
        <v>321</v>
      </c>
      <c r="C1044" s="33" t="s">
        <v>102</v>
      </c>
      <c r="D1044" s="33" t="s">
        <v>42</v>
      </c>
      <c r="E1044" s="33" t="s">
        <v>1985</v>
      </c>
      <c r="F1044" s="33" t="s">
        <v>103</v>
      </c>
      <c r="G1044" s="33" t="s">
        <v>170</v>
      </c>
      <c r="H1044" s="33" t="s">
        <v>1986</v>
      </c>
    </row>
    <row r="1045" spans="1:8" x14ac:dyDescent="0.2">
      <c r="A1045" s="33" t="s">
        <v>43</v>
      </c>
      <c r="B1045" s="33" t="s">
        <v>321</v>
      </c>
      <c r="C1045" s="33" t="s">
        <v>102</v>
      </c>
      <c r="D1045" s="33" t="s">
        <v>42</v>
      </c>
      <c r="E1045" s="33" t="s">
        <v>1987</v>
      </c>
      <c r="F1045" s="33" t="s">
        <v>104</v>
      </c>
      <c r="G1045" s="33" t="s">
        <v>170</v>
      </c>
      <c r="H1045" s="33" t="s">
        <v>1988</v>
      </c>
    </row>
    <row r="1046" spans="1:8" x14ac:dyDescent="0.2">
      <c r="A1046" s="33" t="s">
        <v>61</v>
      </c>
      <c r="B1046" s="33" t="s">
        <v>326</v>
      </c>
      <c r="C1046" s="33" t="s">
        <v>1982</v>
      </c>
      <c r="D1046" s="33" t="s">
        <v>42</v>
      </c>
      <c r="E1046" s="33" t="s">
        <v>1983</v>
      </c>
      <c r="F1046" s="33" t="s">
        <v>104</v>
      </c>
      <c r="G1046" s="33" t="s">
        <v>170</v>
      </c>
      <c r="H1046" s="33" t="s">
        <v>1984</v>
      </c>
    </row>
    <row r="1047" spans="1:8" x14ac:dyDescent="0.2">
      <c r="A1047" s="33" t="s">
        <v>61</v>
      </c>
      <c r="B1047" s="33" t="s">
        <v>321</v>
      </c>
      <c r="C1047" s="33" t="s">
        <v>102</v>
      </c>
      <c r="D1047" s="33" t="s">
        <v>42</v>
      </c>
      <c r="E1047" s="33" t="s">
        <v>1985</v>
      </c>
      <c r="F1047" s="33" t="s">
        <v>107</v>
      </c>
      <c r="G1047" s="33" t="s">
        <v>170</v>
      </c>
      <c r="H1047" s="33" t="s">
        <v>1986</v>
      </c>
    </row>
    <row r="1048" spans="1:8" x14ac:dyDescent="0.2">
      <c r="A1048" s="33" t="s">
        <v>61</v>
      </c>
      <c r="B1048" s="33" t="s">
        <v>321</v>
      </c>
      <c r="C1048" s="33" t="s">
        <v>102</v>
      </c>
      <c r="D1048" s="33" t="s">
        <v>42</v>
      </c>
      <c r="E1048" s="33" t="s">
        <v>1987</v>
      </c>
      <c r="F1048" s="33" t="s">
        <v>104</v>
      </c>
      <c r="G1048" s="33" t="s">
        <v>170</v>
      </c>
      <c r="H1048" s="33" t="s">
        <v>1988</v>
      </c>
    </row>
    <row r="1049" spans="1:8" x14ac:dyDescent="0.2">
      <c r="A1049" s="33" t="s">
        <v>45</v>
      </c>
      <c r="B1049" s="33" t="s">
        <v>326</v>
      </c>
      <c r="C1049" s="33" t="s">
        <v>1982</v>
      </c>
      <c r="D1049" s="33" t="s">
        <v>42</v>
      </c>
      <c r="E1049" s="33" t="s">
        <v>1983</v>
      </c>
      <c r="F1049" s="33" t="s">
        <v>104</v>
      </c>
      <c r="G1049" s="33" t="s">
        <v>170</v>
      </c>
      <c r="H1049" s="33" t="s">
        <v>1984</v>
      </c>
    </row>
    <row r="1050" spans="1:8" x14ac:dyDescent="0.2">
      <c r="A1050" s="33" t="s">
        <v>45</v>
      </c>
      <c r="B1050" s="33" t="s">
        <v>321</v>
      </c>
      <c r="C1050" s="33" t="s">
        <v>102</v>
      </c>
      <c r="D1050" s="33" t="s">
        <v>42</v>
      </c>
      <c r="E1050" s="33" t="s">
        <v>1985</v>
      </c>
      <c r="F1050" s="33" t="s">
        <v>103</v>
      </c>
      <c r="G1050" s="33" t="s">
        <v>170</v>
      </c>
      <c r="H1050" s="33" t="s">
        <v>1986</v>
      </c>
    </row>
    <row r="1051" spans="1:8" x14ac:dyDescent="0.2">
      <c r="A1051" s="33" t="s">
        <v>45</v>
      </c>
      <c r="B1051" s="33" t="s">
        <v>321</v>
      </c>
      <c r="C1051" s="33" t="s">
        <v>102</v>
      </c>
      <c r="D1051" s="33" t="s">
        <v>42</v>
      </c>
      <c r="E1051" s="33" t="s">
        <v>1987</v>
      </c>
      <c r="F1051" s="33" t="s">
        <v>104</v>
      </c>
      <c r="G1051" s="33" t="s">
        <v>170</v>
      </c>
      <c r="H1051" s="33" t="s">
        <v>1988</v>
      </c>
    </row>
    <row r="1052" spans="1:8" x14ac:dyDescent="0.2">
      <c r="A1052" s="33" t="s">
        <v>68</v>
      </c>
      <c r="B1052" s="33" t="s">
        <v>326</v>
      </c>
      <c r="C1052" s="33" t="s">
        <v>1982</v>
      </c>
      <c r="D1052" s="33" t="s">
        <v>42</v>
      </c>
      <c r="E1052" s="33" t="s">
        <v>1983</v>
      </c>
      <c r="F1052" s="33" t="s">
        <v>104</v>
      </c>
      <c r="G1052" s="33" t="s">
        <v>170</v>
      </c>
      <c r="H1052" s="33" t="s">
        <v>1984</v>
      </c>
    </row>
    <row r="1053" spans="1:8" x14ac:dyDescent="0.2">
      <c r="A1053" s="33" t="s">
        <v>68</v>
      </c>
      <c r="B1053" s="33" t="s">
        <v>321</v>
      </c>
      <c r="C1053" s="33" t="s">
        <v>102</v>
      </c>
      <c r="D1053" s="33" t="s">
        <v>42</v>
      </c>
      <c r="E1053" s="33" t="s">
        <v>1985</v>
      </c>
      <c r="F1053" s="33" t="s">
        <v>103</v>
      </c>
      <c r="G1053" s="33" t="s">
        <v>170</v>
      </c>
      <c r="H1053" s="33" t="s">
        <v>1986</v>
      </c>
    </row>
    <row r="1054" spans="1:8" x14ac:dyDescent="0.2">
      <c r="A1054" s="33" t="s">
        <v>68</v>
      </c>
      <c r="B1054" s="33" t="s">
        <v>321</v>
      </c>
      <c r="C1054" s="33" t="s">
        <v>102</v>
      </c>
      <c r="D1054" s="33" t="s">
        <v>42</v>
      </c>
      <c r="E1054" s="33" t="s">
        <v>1987</v>
      </c>
      <c r="F1054" s="33" t="s">
        <v>104</v>
      </c>
      <c r="G1054" s="33" t="s">
        <v>170</v>
      </c>
      <c r="H1054" s="33" t="s">
        <v>1988</v>
      </c>
    </row>
    <row r="1055" spans="1:8" x14ac:dyDescent="0.2">
      <c r="A1055" s="33" t="s">
        <v>85</v>
      </c>
      <c r="B1055" s="33" t="s">
        <v>321</v>
      </c>
      <c r="C1055" s="33" t="s">
        <v>102</v>
      </c>
      <c r="D1055" s="33" t="s">
        <v>42</v>
      </c>
      <c r="E1055" s="33" t="s">
        <v>1985</v>
      </c>
      <c r="F1055" s="33" t="s">
        <v>103</v>
      </c>
      <c r="G1055" s="33" t="s">
        <v>170</v>
      </c>
      <c r="H1055" s="33" t="s">
        <v>1986</v>
      </c>
    </row>
    <row r="1056" spans="1:8" x14ac:dyDescent="0.2">
      <c r="A1056" s="33" t="s">
        <v>85</v>
      </c>
      <c r="B1056" s="33" t="s">
        <v>321</v>
      </c>
      <c r="C1056" s="33" t="s">
        <v>102</v>
      </c>
      <c r="D1056" s="33" t="s">
        <v>42</v>
      </c>
      <c r="E1056" s="33" t="s">
        <v>1987</v>
      </c>
      <c r="F1056" s="33" t="s">
        <v>104</v>
      </c>
      <c r="G1056" s="33" t="s">
        <v>170</v>
      </c>
      <c r="H1056" s="33" t="s">
        <v>1988</v>
      </c>
    </row>
    <row r="1057" spans="1:8" x14ac:dyDescent="0.2">
      <c r="A1057" s="33" t="s">
        <v>40</v>
      </c>
      <c r="B1057" s="33" t="s">
        <v>321</v>
      </c>
      <c r="C1057" s="33" t="s">
        <v>102</v>
      </c>
      <c r="D1057" s="33" t="s">
        <v>42</v>
      </c>
      <c r="E1057" s="33" t="s">
        <v>1985</v>
      </c>
      <c r="F1057" s="33" t="s">
        <v>107</v>
      </c>
      <c r="G1057" s="33" t="s">
        <v>170</v>
      </c>
      <c r="H1057" s="33" t="s">
        <v>1986</v>
      </c>
    </row>
    <row r="1058" spans="1:8" x14ac:dyDescent="0.2">
      <c r="A1058" s="33" t="s">
        <v>40</v>
      </c>
      <c r="B1058" s="33" t="s">
        <v>321</v>
      </c>
      <c r="C1058" s="33" t="s">
        <v>102</v>
      </c>
      <c r="D1058" s="33" t="s">
        <v>42</v>
      </c>
      <c r="E1058" s="33" t="s">
        <v>1987</v>
      </c>
      <c r="F1058" s="33" t="s">
        <v>104</v>
      </c>
      <c r="G1058" s="33" t="s">
        <v>170</v>
      </c>
      <c r="H1058" s="33" t="s">
        <v>1988</v>
      </c>
    </row>
    <row r="1059" spans="1:8" x14ac:dyDescent="0.2">
      <c r="A1059" s="33" t="s">
        <v>52</v>
      </c>
      <c r="B1059" s="33" t="s">
        <v>326</v>
      </c>
      <c r="C1059" s="33" t="s">
        <v>1982</v>
      </c>
      <c r="D1059" s="33" t="s">
        <v>42</v>
      </c>
      <c r="E1059" s="33" t="s">
        <v>1983</v>
      </c>
      <c r="F1059" s="33" t="s">
        <v>104</v>
      </c>
      <c r="G1059" s="33" t="s">
        <v>170</v>
      </c>
      <c r="H1059" s="33" t="s">
        <v>1984</v>
      </c>
    </row>
    <row r="1060" spans="1:8" x14ac:dyDescent="0.2">
      <c r="A1060" s="33" t="s">
        <v>52</v>
      </c>
      <c r="B1060" s="33" t="s">
        <v>321</v>
      </c>
      <c r="C1060" s="33" t="s">
        <v>102</v>
      </c>
      <c r="D1060" s="33" t="s">
        <v>42</v>
      </c>
      <c r="E1060" s="33" t="s">
        <v>1985</v>
      </c>
      <c r="F1060" s="33" t="s">
        <v>107</v>
      </c>
      <c r="G1060" s="33" t="s">
        <v>170</v>
      </c>
      <c r="H1060" s="33" t="s">
        <v>1986</v>
      </c>
    </row>
    <row r="1061" spans="1:8" x14ac:dyDescent="0.2">
      <c r="A1061" s="33" t="s">
        <v>52</v>
      </c>
      <c r="B1061" s="33" t="s">
        <v>321</v>
      </c>
      <c r="C1061" s="33" t="s">
        <v>102</v>
      </c>
      <c r="D1061" s="33" t="s">
        <v>42</v>
      </c>
      <c r="E1061" s="33" t="s">
        <v>1987</v>
      </c>
      <c r="F1061" s="33" t="s">
        <v>104</v>
      </c>
      <c r="G1061" s="33" t="s">
        <v>170</v>
      </c>
      <c r="H1061" s="33" t="s">
        <v>1988</v>
      </c>
    </row>
    <row r="1062" spans="1:8" x14ac:dyDescent="0.2">
      <c r="A1062" s="33" t="s">
        <v>65</v>
      </c>
      <c r="B1062" s="33" t="s">
        <v>326</v>
      </c>
      <c r="C1062" s="33" t="s">
        <v>1982</v>
      </c>
      <c r="D1062" s="33" t="s">
        <v>42</v>
      </c>
      <c r="E1062" s="33" t="s">
        <v>1983</v>
      </c>
      <c r="F1062" s="33" t="s">
        <v>107</v>
      </c>
      <c r="G1062" s="33" t="s">
        <v>170</v>
      </c>
      <c r="H1062" s="33" t="s">
        <v>1984</v>
      </c>
    </row>
    <row r="1063" spans="1:8" x14ac:dyDescent="0.2">
      <c r="A1063" s="33" t="s">
        <v>65</v>
      </c>
      <c r="B1063" s="33" t="s">
        <v>321</v>
      </c>
      <c r="C1063" s="33" t="s">
        <v>102</v>
      </c>
      <c r="D1063" s="33" t="s">
        <v>42</v>
      </c>
      <c r="E1063" s="33" t="s">
        <v>1985</v>
      </c>
      <c r="F1063" s="33" t="s">
        <v>107</v>
      </c>
      <c r="G1063" s="33" t="s">
        <v>170</v>
      </c>
      <c r="H1063" s="33" t="s">
        <v>1986</v>
      </c>
    </row>
    <row r="1064" spans="1:8" x14ac:dyDescent="0.2">
      <c r="A1064" s="33" t="s">
        <v>65</v>
      </c>
      <c r="B1064" s="33" t="s">
        <v>321</v>
      </c>
      <c r="C1064" s="33" t="s">
        <v>102</v>
      </c>
      <c r="D1064" s="33" t="s">
        <v>42</v>
      </c>
      <c r="E1064" s="33" t="s">
        <v>1987</v>
      </c>
      <c r="F1064" s="33" t="s">
        <v>104</v>
      </c>
      <c r="G1064" s="33" t="s">
        <v>170</v>
      </c>
      <c r="H1064" s="33" t="s">
        <v>1988</v>
      </c>
    </row>
    <row r="1065" spans="1:8" x14ac:dyDescent="0.2">
      <c r="A1065" s="33" t="s">
        <v>150</v>
      </c>
      <c r="B1065" s="33" t="s">
        <v>321</v>
      </c>
      <c r="C1065" s="33" t="s">
        <v>102</v>
      </c>
      <c r="D1065" s="33" t="s">
        <v>42</v>
      </c>
      <c r="E1065" s="33" t="s">
        <v>1985</v>
      </c>
      <c r="F1065" s="33" t="s">
        <v>103</v>
      </c>
      <c r="G1065" s="33" t="s">
        <v>170</v>
      </c>
      <c r="H1065" s="33" t="s">
        <v>1986</v>
      </c>
    </row>
    <row r="1066" spans="1:8" x14ac:dyDescent="0.2">
      <c r="A1066" s="33" t="s">
        <v>150</v>
      </c>
      <c r="B1066" s="33" t="s">
        <v>321</v>
      </c>
      <c r="C1066" s="33" t="s">
        <v>102</v>
      </c>
      <c r="D1066" s="33" t="s">
        <v>42</v>
      </c>
      <c r="E1066" s="33" t="s">
        <v>1987</v>
      </c>
      <c r="F1066" s="33" t="s">
        <v>104</v>
      </c>
      <c r="G1066" s="33" t="s">
        <v>170</v>
      </c>
      <c r="H1066" s="33" t="s">
        <v>1988</v>
      </c>
    </row>
    <row r="1067" spans="1:8" x14ac:dyDescent="0.2">
      <c r="A1067" s="33" t="s">
        <v>64</v>
      </c>
      <c r="B1067" s="33" t="s">
        <v>326</v>
      </c>
      <c r="C1067" s="33" t="s">
        <v>1982</v>
      </c>
      <c r="D1067" s="33" t="s">
        <v>42</v>
      </c>
      <c r="E1067" s="33" t="s">
        <v>1983</v>
      </c>
      <c r="F1067" s="33" t="s">
        <v>104</v>
      </c>
      <c r="G1067" s="33" t="s">
        <v>170</v>
      </c>
      <c r="H1067" s="33" t="s">
        <v>1984</v>
      </c>
    </row>
    <row r="1068" spans="1:8" x14ac:dyDescent="0.2">
      <c r="A1068" s="33" t="s">
        <v>64</v>
      </c>
      <c r="B1068" s="33" t="s">
        <v>321</v>
      </c>
      <c r="C1068" s="33" t="s">
        <v>102</v>
      </c>
      <c r="D1068" s="33" t="s">
        <v>42</v>
      </c>
      <c r="E1068" s="33" t="s">
        <v>1985</v>
      </c>
      <c r="F1068" s="33" t="s">
        <v>103</v>
      </c>
      <c r="G1068" s="33" t="s">
        <v>170</v>
      </c>
      <c r="H1068" s="33" t="s">
        <v>1986</v>
      </c>
    </row>
    <row r="1069" spans="1:8" x14ac:dyDescent="0.2">
      <c r="A1069" s="33" t="s">
        <v>64</v>
      </c>
      <c r="B1069" s="33" t="s">
        <v>321</v>
      </c>
      <c r="C1069" s="33" t="s">
        <v>102</v>
      </c>
      <c r="D1069" s="33" t="s">
        <v>42</v>
      </c>
      <c r="E1069" s="33" t="s">
        <v>1987</v>
      </c>
      <c r="F1069" s="33" t="s">
        <v>104</v>
      </c>
      <c r="G1069" s="33" t="s">
        <v>170</v>
      </c>
      <c r="H1069" s="33" t="s">
        <v>1988</v>
      </c>
    </row>
    <row r="1070" spans="1:8" x14ac:dyDescent="0.2">
      <c r="A1070" s="33" t="s">
        <v>59</v>
      </c>
      <c r="B1070" s="33" t="s">
        <v>321</v>
      </c>
      <c r="C1070" s="33" t="s">
        <v>102</v>
      </c>
      <c r="D1070" s="33" t="s">
        <v>42</v>
      </c>
      <c r="E1070" s="33" t="s">
        <v>1985</v>
      </c>
      <c r="F1070" s="33" t="s">
        <v>107</v>
      </c>
      <c r="G1070" s="33" t="s">
        <v>170</v>
      </c>
      <c r="H1070" s="33" t="s">
        <v>1986</v>
      </c>
    </row>
    <row r="1071" spans="1:8" x14ac:dyDescent="0.2">
      <c r="A1071" s="33" t="s">
        <v>59</v>
      </c>
      <c r="B1071" s="33" t="s">
        <v>321</v>
      </c>
      <c r="C1071" s="33" t="s">
        <v>102</v>
      </c>
      <c r="D1071" s="33" t="s">
        <v>42</v>
      </c>
      <c r="E1071" s="33" t="s">
        <v>1987</v>
      </c>
      <c r="F1071" s="33" t="s">
        <v>104</v>
      </c>
      <c r="G1071" s="33" t="s">
        <v>170</v>
      </c>
      <c r="H1071" s="33" t="s">
        <v>1988</v>
      </c>
    </row>
    <row r="1072" spans="1:8" x14ac:dyDescent="0.2">
      <c r="A1072" s="33" t="s">
        <v>70</v>
      </c>
      <c r="B1072" s="33" t="s">
        <v>321</v>
      </c>
      <c r="C1072" s="33" t="s">
        <v>102</v>
      </c>
      <c r="D1072" s="33" t="s">
        <v>42</v>
      </c>
      <c r="E1072" s="33" t="s">
        <v>1985</v>
      </c>
      <c r="F1072" s="33" t="s">
        <v>103</v>
      </c>
      <c r="G1072" s="33" t="s">
        <v>170</v>
      </c>
      <c r="H1072" s="33" t="s">
        <v>1986</v>
      </c>
    </row>
    <row r="1073" spans="1:8" x14ac:dyDescent="0.2">
      <c r="A1073" s="33" t="s">
        <v>70</v>
      </c>
      <c r="B1073" s="33" t="s">
        <v>321</v>
      </c>
      <c r="C1073" s="33" t="s">
        <v>102</v>
      </c>
      <c r="D1073" s="33" t="s">
        <v>42</v>
      </c>
      <c r="E1073" s="33" t="s">
        <v>1987</v>
      </c>
      <c r="F1073" s="33" t="s">
        <v>103</v>
      </c>
      <c r="G1073" s="33" t="s">
        <v>170</v>
      </c>
      <c r="H1073" s="33" t="s">
        <v>1988</v>
      </c>
    </row>
    <row r="1074" spans="1:8" x14ac:dyDescent="0.2">
      <c r="A1074" s="33" t="s">
        <v>87</v>
      </c>
      <c r="B1074" s="33" t="s">
        <v>321</v>
      </c>
      <c r="C1074" s="33" t="s">
        <v>102</v>
      </c>
      <c r="D1074" s="33" t="s">
        <v>42</v>
      </c>
      <c r="E1074" s="33" t="s">
        <v>1985</v>
      </c>
      <c r="F1074" s="33" t="s">
        <v>103</v>
      </c>
      <c r="G1074" s="33" t="s">
        <v>170</v>
      </c>
      <c r="H1074" s="33" t="s">
        <v>1986</v>
      </c>
    </row>
    <row r="1075" spans="1:8" x14ac:dyDescent="0.2">
      <c r="A1075" s="33" t="s">
        <v>87</v>
      </c>
      <c r="B1075" s="33" t="s">
        <v>321</v>
      </c>
      <c r="C1075" s="33" t="s">
        <v>102</v>
      </c>
      <c r="D1075" s="33" t="s">
        <v>42</v>
      </c>
      <c r="E1075" s="33" t="s">
        <v>1987</v>
      </c>
      <c r="F1075" s="33" t="s">
        <v>103</v>
      </c>
      <c r="G1075" s="33" t="s">
        <v>170</v>
      </c>
      <c r="H1075" s="33" t="s">
        <v>1988</v>
      </c>
    </row>
    <row r="1076" spans="1:8" x14ac:dyDescent="0.2">
      <c r="A1076" s="33" t="s">
        <v>63</v>
      </c>
      <c r="B1076" s="33" t="s">
        <v>326</v>
      </c>
      <c r="C1076" s="33" t="s">
        <v>1982</v>
      </c>
      <c r="D1076" s="33" t="s">
        <v>42</v>
      </c>
      <c r="E1076" s="33" t="s">
        <v>1983</v>
      </c>
      <c r="F1076" s="33" t="s">
        <v>107</v>
      </c>
      <c r="G1076" s="33" t="s">
        <v>170</v>
      </c>
      <c r="H1076" s="33" t="s">
        <v>1984</v>
      </c>
    </row>
    <row r="1077" spans="1:8" x14ac:dyDescent="0.2">
      <c r="A1077" s="33" t="s">
        <v>63</v>
      </c>
      <c r="B1077" s="33" t="s">
        <v>326</v>
      </c>
      <c r="C1077" s="33" t="s">
        <v>1982</v>
      </c>
      <c r="D1077" s="33" t="s">
        <v>42</v>
      </c>
      <c r="E1077" s="33" t="s">
        <v>1983</v>
      </c>
      <c r="F1077" s="33" t="s">
        <v>104</v>
      </c>
      <c r="G1077" s="33" t="s">
        <v>170</v>
      </c>
      <c r="H1077" s="33" t="s">
        <v>1984</v>
      </c>
    </row>
    <row r="1078" spans="1:8" x14ac:dyDescent="0.2">
      <c r="A1078" s="33" t="s">
        <v>63</v>
      </c>
      <c r="B1078" s="33" t="s">
        <v>321</v>
      </c>
      <c r="C1078" s="33" t="s">
        <v>102</v>
      </c>
      <c r="D1078" s="33" t="s">
        <v>42</v>
      </c>
      <c r="E1078" s="33" t="s">
        <v>1985</v>
      </c>
      <c r="F1078" s="33" t="s">
        <v>107</v>
      </c>
      <c r="G1078" s="33" t="s">
        <v>170</v>
      </c>
      <c r="H1078" s="33" t="s">
        <v>1986</v>
      </c>
    </row>
    <row r="1079" spans="1:8" x14ac:dyDescent="0.2">
      <c r="A1079" s="33" t="s">
        <v>63</v>
      </c>
      <c r="B1079" s="33" t="s">
        <v>321</v>
      </c>
      <c r="C1079" s="33" t="s">
        <v>102</v>
      </c>
      <c r="D1079" s="33" t="s">
        <v>42</v>
      </c>
      <c r="E1079" s="33" t="s">
        <v>1987</v>
      </c>
      <c r="F1079" s="33" t="s">
        <v>104</v>
      </c>
      <c r="G1079" s="33" t="s">
        <v>170</v>
      </c>
      <c r="H1079" s="33" t="s">
        <v>1988</v>
      </c>
    </row>
    <row r="1080" spans="1:8" x14ac:dyDescent="0.2">
      <c r="A1080" s="33" t="s">
        <v>55</v>
      </c>
      <c r="B1080" s="33" t="s">
        <v>326</v>
      </c>
      <c r="C1080" s="33" t="s">
        <v>1982</v>
      </c>
      <c r="D1080" s="33" t="s">
        <v>42</v>
      </c>
      <c r="E1080" s="33" t="s">
        <v>1983</v>
      </c>
      <c r="F1080" s="33" t="s">
        <v>107</v>
      </c>
      <c r="G1080" s="33" t="s">
        <v>170</v>
      </c>
      <c r="H1080" s="33" t="s">
        <v>1984</v>
      </c>
    </row>
    <row r="1081" spans="1:8" x14ac:dyDescent="0.2">
      <c r="A1081" s="33" t="s">
        <v>55</v>
      </c>
      <c r="B1081" s="33" t="s">
        <v>326</v>
      </c>
      <c r="C1081" s="33" t="s">
        <v>1982</v>
      </c>
      <c r="D1081" s="33" t="s">
        <v>42</v>
      </c>
      <c r="E1081" s="33" t="s">
        <v>1983</v>
      </c>
      <c r="F1081" s="33" t="s">
        <v>107</v>
      </c>
      <c r="G1081" s="33" t="s">
        <v>170</v>
      </c>
      <c r="H1081" s="33" t="s">
        <v>1984</v>
      </c>
    </row>
    <row r="1082" spans="1:8" x14ac:dyDescent="0.2">
      <c r="A1082" s="33" t="s">
        <v>55</v>
      </c>
      <c r="B1082" s="33" t="s">
        <v>326</v>
      </c>
      <c r="C1082" s="33" t="s">
        <v>1982</v>
      </c>
      <c r="D1082" s="33" t="s">
        <v>42</v>
      </c>
      <c r="E1082" s="33" t="s">
        <v>1983</v>
      </c>
      <c r="F1082" s="33" t="s">
        <v>104</v>
      </c>
      <c r="G1082" s="33" t="s">
        <v>170</v>
      </c>
      <c r="H1082" s="33" t="s">
        <v>1984</v>
      </c>
    </row>
    <row r="1083" spans="1:8" x14ac:dyDescent="0.2">
      <c r="A1083" s="33" t="s">
        <v>55</v>
      </c>
      <c r="B1083" s="33" t="s">
        <v>321</v>
      </c>
      <c r="C1083" s="33" t="s">
        <v>102</v>
      </c>
      <c r="D1083" s="33" t="s">
        <v>42</v>
      </c>
      <c r="E1083" s="33" t="s">
        <v>1985</v>
      </c>
      <c r="F1083" s="33" t="s">
        <v>107</v>
      </c>
      <c r="G1083" s="33" t="s">
        <v>170</v>
      </c>
      <c r="H1083" s="33" t="s">
        <v>1986</v>
      </c>
    </row>
    <row r="1084" spans="1:8" x14ac:dyDescent="0.2">
      <c r="A1084" s="33" t="s">
        <v>55</v>
      </c>
      <c r="B1084" s="33" t="s">
        <v>321</v>
      </c>
      <c r="C1084" s="33" t="s">
        <v>102</v>
      </c>
      <c r="D1084" s="33" t="s">
        <v>42</v>
      </c>
      <c r="E1084" s="33" t="s">
        <v>1987</v>
      </c>
      <c r="F1084" s="33" t="s">
        <v>104</v>
      </c>
      <c r="G1084" s="33" t="s">
        <v>170</v>
      </c>
      <c r="H1084" s="33" t="s">
        <v>1988</v>
      </c>
    </row>
    <row r="1085" spans="1:8" x14ac:dyDescent="0.2">
      <c r="A1085" s="33" t="s">
        <v>54</v>
      </c>
      <c r="B1085" s="33" t="s">
        <v>321</v>
      </c>
      <c r="C1085" s="33" t="s">
        <v>102</v>
      </c>
      <c r="D1085" s="33" t="s">
        <v>42</v>
      </c>
      <c r="E1085" s="33" t="s">
        <v>1985</v>
      </c>
      <c r="F1085" s="33" t="s">
        <v>103</v>
      </c>
      <c r="G1085" s="33" t="s">
        <v>170</v>
      </c>
      <c r="H1085" s="33" t="s">
        <v>1986</v>
      </c>
    </row>
    <row r="1086" spans="1:8" x14ac:dyDescent="0.2">
      <c r="A1086" s="33" t="s">
        <v>54</v>
      </c>
      <c r="B1086" s="33" t="s">
        <v>321</v>
      </c>
      <c r="C1086" s="33" t="s">
        <v>102</v>
      </c>
      <c r="D1086" s="33" t="s">
        <v>42</v>
      </c>
      <c r="E1086" s="33" t="s">
        <v>1987</v>
      </c>
      <c r="F1086" s="33" t="s">
        <v>103</v>
      </c>
      <c r="G1086" s="33" t="s">
        <v>170</v>
      </c>
      <c r="H1086" s="33" t="s">
        <v>1988</v>
      </c>
    </row>
    <row r="1087" spans="1:8" x14ac:dyDescent="0.2">
      <c r="A1087" s="33" t="s">
        <v>86</v>
      </c>
      <c r="B1087" s="33" t="s">
        <v>326</v>
      </c>
      <c r="C1087" s="33" t="s">
        <v>1982</v>
      </c>
      <c r="D1087" s="33" t="s">
        <v>42</v>
      </c>
      <c r="E1087" s="33" t="s">
        <v>1983</v>
      </c>
      <c r="F1087" s="33" t="s">
        <v>107</v>
      </c>
      <c r="G1087" s="33" t="s">
        <v>170</v>
      </c>
      <c r="H1087" s="33" t="s">
        <v>1984</v>
      </c>
    </row>
    <row r="1088" spans="1:8" x14ac:dyDescent="0.2">
      <c r="A1088" s="33" t="s">
        <v>86</v>
      </c>
      <c r="B1088" s="33" t="s">
        <v>321</v>
      </c>
      <c r="C1088" s="33" t="s">
        <v>102</v>
      </c>
      <c r="D1088" s="33" t="s">
        <v>42</v>
      </c>
      <c r="E1088" s="33" t="s">
        <v>1985</v>
      </c>
      <c r="F1088" s="33" t="s">
        <v>107</v>
      </c>
      <c r="G1088" s="33" t="s">
        <v>170</v>
      </c>
      <c r="H1088" s="33" t="s">
        <v>1986</v>
      </c>
    </row>
    <row r="1089" spans="1:8" x14ac:dyDescent="0.2">
      <c r="A1089" s="33" t="s">
        <v>86</v>
      </c>
      <c r="B1089" s="33" t="s">
        <v>321</v>
      </c>
      <c r="C1089" s="33" t="s">
        <v>102</v>
      </c>
      <c r="D1089" s="33" t="s">
        <v>42</v>
      </c>
      <c r="E1089" s="33" t="s">
        <v>1987</v>
      </c>
      <c r="F1089" s="33" t="s">
        <v>104</v>
      </c>
      <c r="G1089" s="33" t="s">
        <v>170</v>
      </c>
      <c r="H1089" s="33" t="s">
        <v>1988</v>
      </c>
    </row>
    <row r="1090" spans="1:8" x14ac:dyDescent="0.2">
      <c r="A1090" s="33" t="s">
        <v>78</v>
      </c>
      <c r="B1090" s="33" t="s">
        <v>321</v>
      </c>
      <c r="C1090" s="33" t="s">
        <v>102</v>
      </c>
      <c r="D1090" s="33" t="s">
        <v>42</v>
      </c>
      <c r="E1090" s="33" t="s">
        <v>1985</v>
      </c>
      <c r="F1090" s="33" t="s">
        <v>103</v>
      </c>
      <c r="G1090" s="33" t="s">
        <v>170</v>
      </c>
      <c r="H1090" s="33" t="s">
        <v>1986</v>
      </c>
    </row>
    <row r="1091" spans="1:8" x14ac:dyDescent="0.2">
      <c r="A1091" s="33" t="s">
        <v>78</v>
      </c>
      <c r="B1091" s="33" t="s">
        <v>321</v>
      </c>
      <c r="C1091" s="33" t="s">
        <v>102</v>
      </c>
      <c r="D1091" s="33" t="s">
        <v>42</v>
      </c>
      <c r="E1091" s="33" t="s">
        <v>1987</v>
      </c>
      <c r="F1091" s="33" t="s">
        <v>103</v>
      </c>
      <c r="G1091" s="33" t="s">
        <v>170</v>
      </c>
      <c r="H1091" s="33" t="s">
        <v>1988</v>
      </c>
    </row>
    <row r="1092" spans="1:8" x14ac:dyDescent="0.2">
      <c r="A1092" s="33" t="s">
        <v>183</v>
      </c>
      <c r="B1092" s="33" t="s">
        <v>321</v>
      </c>
      <c r="C1092" s="33" t="s">
        <v>102</v>
      </c>
      <c r="D1092" s="33" t="s">
        <v>42</v>
      </c>
      <c r="E1092" s="33" t="s">
        <v>1985</v>
      </c>
      <c r="F1092" s="33" t="s">
        <v>103</v>
      </c>
      <c r="G1092" s="33" t="s">
        <v>170</v>
      </c>
      <c r="H1092" s="33" t="s">
        <v>1986</v>
      </c>
    </row>
    <row r="1093" spans="1:8" x14ac:dyDescent="0.2">
      <c r="A1093" s="33" t="s">
        <v>183</v>
      </c>
      <c r="B1093" s="33" t="s">
        <v>321</v>
      </c>
      <c r="C1093" s="33" t="s">
        <v>102</v>
      </c>
      <c r="D1093" s="33" t="s">
        <v>42</v>
      </c>
      <c r="E1093" s="33" t="s">
        <v>1987</v>
      </c>
      <c r="F1093" s="33" t="s">
        <v>103</v>
      </c>
      <c r="G1093" s="33" t="s">
        <v>170</v>
      </c>
      <c r="H1093" s="33" t="s">
        <v>1988</v>
      </c>
    </row>
    <row r="1094" spans="1:8" x14ac:dyDescent="0.2">
      <c r="A1094" s="33" t="s">
        <v>60</v>
      </c>
      <c r="B1094" s="33" t="s">
        <v>326</v>
      </c>
      <c r="C1094" s="33" t="s">
        <v>1982</v>
      </c>
      <c r="D1094" s="33" t="s">
        <v>42</v>
      </c>
      <c r="E1094" s="33" t="s">
        <v>1983</v>
      </c>
      <c r="F1094" s="33" t="s">
        <v>107</v>
      </c>
      <c r="G1094" s="33" t="s">
        <v>170</v>
      </c>
      <c r="H1094" s="33" t="s">
        <v>1984</v>
      </c>
    </row>
    <row r="1095" spans="1:8" x14ac:dyDescent="0.2">
      <c r="A1095" s="33" t="s">
        <v>60</v>
      </c>
      <c r="B1095" s="33" t="s">
        <v>321</v>
      </c>
      <c r="C1095" s="33" t="s">
        <v>102</v>
      </c>
      <c r="D1095" s="33" t="s">
        <v>42</v>
      </c>
      <c r="E1095" s="33" t="s">
        <v>1985</v>
      </c>
      <c r="F1095" s="33" t="s">
        <v>107</v>
      </c>
      <c r="G1095" s="33" t="s">
        <v>170</v>
      </c>
      <c r="H1095" s="33" t="s">
        <v>1986</v>
      </c>
    </row>
    <row r="1096" spans="1:8" x14ac:dyDescent="0.2">
      <c r="A1096" s="33" t="s">
        <v>60</v>
      </c>
      <c r="B1096" s="33" t="s">
        <v>321</v>
      </c>
      <c r="C1096" s="33" t="s">
        <v>102</v>
      </c>
      <c r="D1096" s="33" t="s">
        <v>42</v>
      </c>
      <c r="E1096" s="33" t="s">
        <v>1987</v>
      </c>
      <c r="F1096" s="33" t="s">
        <v>104</v>
      </c>
      <c r="G1096" s="33" t="s">
        <v>170</v>
      </c>
      <c r="H1096" s="33" t="s">
        <v>1988</v>
      </c>
    </row>
    <row r="1097" spans="1:8" x14ac:dyDescent="0.2">
      <c r="A1097" s="33" t="s">
        <v>79</v>
      </c>
      <c r="B1097" s="33" t="s">
        <v>321</v>
      </c>
      <c r="C1097" s="33" t="s">
        <v>102</v>
      </c>
      <c r="D1097" s="33" t="s">
        <v>42</v>
      </c>
      <c r="E1097" s="33" t="s">
        <v>1985</v>
      </c>
      <c r="F1097" s="33" t="s">
        <v>103</v>
      </c>
      <c r="G1097" s="33" t="s">
        <v>170</v>
      </c>
      <c r="H1097" s="33" t="s">
        <v>1986</v>
      </c>
    </row>
    <row r="1098" spans="1:8" x14ac:dyDescent="0.2">
      <c r="A1098" s="33" t="s">
        <v>79</v>
      </c>
      <c r="B1098" s="33" t="s">
        <v>321</v>
      </c>
      <c r="C1098" s="33" t="s">
        <v>102</v>
      </c>
      <c r="D1098" s="33" t="s">
        <v>42</v>
      </c>
      <c r="E1098" s="33" t="s">
        <v>1987</v>
      </c>
      <c r="F1098" s="33" t="s">
        <v>103</v>
      </c>
      <c r="G1098" s="33" t="s">
        <v>170</v>
      </c>
      <c r="H1098" s="33" t="s">
        <v>1988</v>
      </c>
    </row>
    <row r="1099" spans="1:8" x14ac:dyDescent="0.2">
      <c r="A1099" s="33" t="s">
        <v>80</v>
      </c>
      <c r="B1099" s="33" t="s">
        <v>326</v>
      </c>
      <c r="C1099" s="33" t="s">
        <v>1982</v>
      </c>
      <c r="D1099" s="33" t="s">
        <v>42</v>
      </c>
      <c r="E1099" s="33" t="s">
        <v>1983</v>
      </c>
      <c r="F1099" s="33" t="s">
        <v>104</v>
      </c>
      <c r="G1099" s="33" t="s">
        <v>170</v>
      </c>
      <c r="H1099" s="33" t="s">
        <v>1984</v>
      </c>
    </row>
    <row r="1100" spans="1:8" x14ac:dyDescent="0.2">
      <c r="A1100" s="33" t="s">
        <v>80</v>
      </c>
      <c r="B1100" s="33" t="s">
        <v>321</v>
      </c>
      <c r="C1100" s="33" t="s">
        <v>102</v>
      </c>
      <c r="D1100" s="33" t="s">
        <v>42</v>
      </c>
      <c r="E1100" s="33" t="s">
        <v>1985</v>
      </c>
      <c r="F1100" s="33" t="s">
        <v>103</v>
      </c>
      <c r="G1100" s="33" t="s">
        <v>170</v>
      </c>
      <c r="H1100" s="33" t="s">
        <v>1986</v>
      </c>
    </row>
    <row r="1101" spans="1:8" x14ac:dyDescent="0.2">
      <c r="A1101" s="33" t="s">
        <v>80</v>
      </c>
      <c r="B1101" s="33" t="s">
        <v>321</v>
      </c>
      <c r="C1101" s="33" t="s">
        <v>102</v>
      </c>
      <c r="D1101" s="33" t="s">
        <v>42</v>
      </c>
      <c r="E1101" s="33" t="s">
        <v>1987</v>
      </c>
      <c r="F1101" s="33" t="s">
        <v>104</v>
      </c>
      <c r="G1101" s="33" t="s">
        <v>170</v>
      </c>
      <c r="H1101" s="33" t="s">
        <v>1988</v>
      </c>
    </row>
    <row r="1102" spans="1:8" x14ac:dyDescent="0.2">
      <c r="A1102" s="33" t="s">
        <v>81</v>
      </c>
      <c r="B1102" s="33" t="s">
        <v>321</v>
      </c>
      <c r="C1102" s="33" t="s">
        <v>102</v>
      </c>
      <c r="D1102" s="33" t="s">
        <v>42</v>
      </c>
      <c r="E1102" s="33" t="s">
        <v>1985</v>
      </c>
      <c r="F1102" s="33" t="s">
        <v>103</v>
      </c>
      <c r="G1102" s="33" t="s">
        <v>170</v>
      </c>
      <c r="H1102" s="33" t="s">
        <v>1986</v>
      </c>
    </row>
    <row r="1103" spans="1:8" x14ac:dyDescent="0.2">
      <c r="A1103" s="33" t="s">
        <v>81</v>
      </c>
      <c r="B1103" s="33" t="s">
        <v>321</v>
      </c>
      <c r="C1103" s="33" t="s">
        <v>102</v>
      </c>
      <c r="D1103" s="33" t="s">
        <v>42</v>
      </c>
      <c r="E1103" s="33" t="s">
        <v>1987</v>
      </c>
      <c r="F1103" s="33" t="s">
        <v>103</v>
      </c>
      <c r="G1103" s="33" t="s">
        <v>170</v>
      </c>
      <c r="H1103" s="33" t="s">
        <v>1988</v>
      </c>
    </row>
    <row r="1104" spans="1:8" x14ac:dyDescent="0.2">
      <c r="A1104" s="33" t="s">
        <v>82</v>
      </c>
      <c r="B1104" s="33" t="s">
        <v>321</v>
      </c>
      <c r="C1104" s="33" t="s">
        <v>102</v>
      </c>
      <c r="D1104" s="33" t="s">
        <v>42</v>
      </c>
      <c r="E1104" s="33" t="s">
        <v>1985</v>
      </c>
      <c r="F1104" s="33" t="s">
        <v>103</v>
      </c>
      <c r="G1104" s="33" t="s">
        <v>170</v>
      </c>
      <c r="H1104" s="33" t="s">
        <v>1986</v>
      </c>
    </row>
    <row r="1105" spans="1:8" x14ac:dyDescent="0.2">
      <c r="A1105" s="33" t="s">
        <v>82</v>
      </c>
      <c r="B1105" s="33" t="s">
        <v>321</v>
      </c>
      <c r="C1105" s="33" t="s">
        <v>102</v>
      </c>
      <c r="D1105" s="33" t="s">
        <v>42</v>
      </c>
      <c r="E1105" s="33" t="s">
        <v>1987</v>
      </c>
      <c r="F1105" s="33" t="s">
        <v>103</v>
      </c>
      <c r="G1105" s="33" t="s">
        <v>170</v>
      </c>
      <c r="H1105" s="33" t="s">
        <v>1988</v>
      </c>
    </row>
    <row r="1106" spans="1:8" x14ac:dyDescent="0.2">
      <c r="A1106" s="33" t="s">
        <v>83</v>
      </c>
      <c r="B1106" s="33" t="s">
        <v>321</v>
      </c>
      <c r="C1106" s="33" t="s">
        <v>102</v>
      </c>
      <c r="D1106" s="33" t="s">
        <v>42</v>
      </c>
      <c r="E1106" s="33" t="s">
        <v>1985</v>
      </c>
      <c r="F1106" s="33" t="s">
        <v>103</v>
      </c>
      <c r="G1106" s="33" t="s">
        <v>170</v>
      </c>
      <c r="H1106" s="33" t="s">
        <v>1986</v>
      </c>
    </row>
    <row r="1107" spans="1:8" x14ac:dyDescent="0.2">
      <c r="A1107" s="33" t="s">
        <v>83</v>
      </c>
      <c r="B1107" s="33" t="s">
        <v>321</v>
      </c>
      <c r="C1107" s="33" t="s">
        <v>102</v>
      </c>
      <c r="D1107" s="33" t="s">
        <v>42</v>
      </c>
      <c r="E1107" s="33" t="s">
        <v>1987</v>
      </c>
      <c r="F1107" s="33" t="s">
        <v>103</v>
      </c>
      <c r="G1107" s="33" t="s">
        <v>170</v>
      </c>
      <c r="H1107" s="33" t="s">
        <v>1988</v>
      </c>
    </row>
    <row r="1108" spans="1:8" x14ac:dyDescent="0.2">
      <c r="A1108" s="33" t="s">
        <v>84</v>
      </c>
      <c r="B1108" s="33" t="s">
        <v>321</v>
      </c>
      <c r="C1108" s="33" t="s">
        <v>102</v>
      </c>
      <c r="D1108" s="33" t="s">
        <v>42</v>
      </c>
      <c r="E1108" s="33" t="s">
        <v>1985</v>
      </c>
      <c r="F1108" s="33" t="s">
        <v>103</v>
      </c>
      <c r="G1108" s="33" t="s">
        <v>170</v>
      </c>
      <c r="H1108" s="33" t="s">
        <v>1986</v>
      </c>
    </row>
    <row r="1109" spans="1:8" x14ac:dyDescent="0.2">
      <c r="A1109" s="33" t="s">
        <v>84</v>
      </c>
      <c r="B1109" s="33" t="s">
        <v>321</v>
      </c>
      <c r="C1109" s="33" t="s">
        <v>102</v>
      </c>
      <c r="D1109" s="33" t="s">
        <v>42</v>
      </c>
      <c r="E1109" s="33" t="s">
        <v>1987</v>
      </c>
      <c r="F1109" s="33" t="s">
        <v>104</v>
      </c>
      <c r="G1109" s="33" t="s">
        <v>170</v>
      </c>
      <c r="H1109" s="33" t="s">
        <v>1988</v>
      </c>
    </row>
    <row r="1110" spans="1:8" x14ac:dyDescent="0.2">
      <c r="A1110" s="33" t="s">
        <v>86</v>
      </c>
      <c r="B1110" s="33" t="s">
        <v>340</v>
      </c>
      <c r="C1110" s="33" t="s">
        <v>1989</v>
      </c>
      <c r="D1110" s="33" t="s">
        <v>42</v>
      </c>
      <c r="E1110" s="33" t="s">
        <v>605</v>
      </c>
      <c r="F1110" s="33" t="s">
        <v>104</v>
      </c>
      <c r="G1110" s="33" t="s">
        <v>170</v>
      </c>
      <c r="H1110" s="33" t="s">
        <v>1990</v>
      </c>
    </row>
    <row r="1111" spans="1:8" x14ac:dyDescent="0.2">
      <c r="A1111" s="33" t="s">
        <v>86</v>
      </c>
      <c r="B1111" s="33" t="s">
        <v>943</v>
      </c>
      <c r="C1111" s="33" t="s">
        <v>647</v>
      </c>
      <c r="D1111" s="33" t="s">
        <v>42</v>
      </c>
      <c r="E1111" s="33" t="s">
        <v>605</v>
      </c>
      <c r="F1111" s="33" t="s">
        <v>104</v>
      </c>
      <c r="G1111" s="33" t="s">
        <v>170</v>
      </c>
      <c r="H1111" s="33" t="s">
        <v>170</v>
      </c>
    </row>
    <row r="1112" spans="1:8" x14ac:dyDescent="0.2">
      <c r="A1112" s="33" t="s">
        <v>60</v>
      </c>
      <c r="B1112" s="33" t="s">
        <v>460</v>
      </c>
      <c r="C1112" s="33" t="s">
        <v>907</v>
      </c>
      <c r="D1112" s="33" t="s">
        <v>42</v>
      </c>
      <c r="E1112" s="33" t="s">
        <v>909</v>
      </c>
      <c r="F1112" s="33" t="s">
        <v>105</v>
      </c>
      <c r="G1112" s="33" t="s">
        <v>170</v>
      </c>
      <c r="H1112" s="33" t="s">
        <v>1991</v>
      </c>
    </row>
    <row r="1113" spans="1:8" x14ac:dyDescent="0.2">
      <c r="A1113" s="33" t="s">
        <v>60</v>
      </c>
      <c r="B1113" s="33" t="s">
        <v>575</v>
      </c>
      <c r="C1113" s="33" t="s">
        <v>911</v>
      </c>
      <c r="D1113" s="33" t="s">
        <v>42</v>
      </c>
      <c r="E1113" s="33" t="s">
        <v>1992</v>
      </c>
      <c r="F1113" s="33" t="s">
        <v>104</v>
      </c>
      <c r="G1113" s="33" t="s">
        <v>170</v>
      </c>
      <c r="H1113" s="33" t="s">
        <v>1993</v>
      </c>
    </row>
    <row r="1114" spans="1:8" x14ac:dyDescent="0.2">
      <c r="A1114" s="33" t="s">
        <v>55</v>
      </c>
      <c r="B1114" s="33" t="s">
        <v>470</v>
      </c>
      <c r="C1114" s="33" t="s">
        <v>1090</v>
      </c>
      <c r="D1114" s="33" t="s">
        <v>42</v>
      </c>
      <c r="E1114" s="33" t="s">
        <v>1994</v>
      </c>
      <c r="F1114" s="33" t="s">
        <v>104</v>
      </c>
      <c r="G1114" s="33" t="s">
        <v>170</v>
      </c>
      <c r="H1114" s="33" t="s">
        <v>170</v>
      </c>
    </row>
    <row r="1115" spans="1:8" x14ac:dyDescent="0.2">
      <c r="A1115" s="33" t="s">
        <v>40</v>
      </c>
      <c r="B1115" s="33" t="s">
        <v>750</v>
      </c>
      <c r="C1115" s="33" t="s">
        <v>218</v>
      </c>
      <c r="D1115" s="33" t="s">
        <v>154</v>
      </c>
      <c r="E1115" s="33" t="s">
        <v>1995</v>
      </c>
      <c r="F1115" s="33" t="s">
        <v>108</v>
      </c>
      <c r="G1115" s="33" t="s">
        <v>170</v>
      </c>
      <c r="H1115" s="33" t="s">
        <v>1996</v>
      </c>
    </row>
    <row r="1116" spans="1:8" x14ac:dyDescent="0.2">
      <c r="A1116" s="33" t="s">
        <v>45</v>
      </c>
      <c r="B1116" s="33" t="s">
        <v>318</v>
      </c>
      <c r="C1116" s="33" t="s">
        <v>484</v>
      </c>
      <c r="D1116" s="33" t="s">
        <v>154</v>
      </c>
      <c r="E1116" s="33" t="s">
        <v>1997</v>
      </c>
      <c r="F1116" s="33" t="s">
        <v>104</v>
      </c>
      <c r="G1116" s="33" t="s">
        <v>170</v>
      </c>
      <c r="H1116" s="33" t="s">
        <v>1998</v>
      </c>
    </row>
    <row r="1117" spans="1:8" x14ac:dyDescent="0.2">
      <c r="A1117" s="33" t="s">
        <v>55</v>
      </c>
      <c r="B1117" s="33" t="s">
        <v>351</v>
      </c>
      <c r="C1117" s="33" t="s">
        <v>1042</v>
      </c>
      <c r="D1117" s="33" t="s">
        <v>154</v>
      </c>
      <c r="E1117" s="33" t="s">
        <v>1999</v>
      </c>
      <c r="F1117" s="33" t="s">
        <v>103</v>
      </c>
      <c r="G1117" s="33" t="s">
        <v>2000</v>
      </c>
      <c r="H1117" s="33" t="s">
        <v>2001</v>
      </c>
    </row>
    <row r="1118" spans="1:8" x14ac:dyDescent="0.2">
      <c r="A1118" s="33" t="s">
        <v>55</v>
      </c>
      <c r="B1118" s="33" t="s">
        <v>916</v>
      </c>
      <c r="C1118" s="33" t="s">
        <v>1064</v>
      </c>
      <c r="D1118" s="33" t="s">
        <v>154</v>
      </c>
      <c r="E1118" s="33" t="s">
        <v>2002</v>
      </c>
      <c r="F1118" s="33" t="s">
        <v>104</v>
      </c>
      <c r="G1118" s="33" t="s">
        <v>2003</v>
      </c>
      <c r="H1118" s="33" t="s">
        <v>2004</v>
      </c>
    </row>
    <row r="1119" spans="1:8" x14ac:dyDescent="0.2">
      <c r="A1119" s="33" t="s">
        <v>55</v>
      </c>
      <c r="B1119" s="33" t="s">
        <v>916</v>
      </c>
      <c r="C1119" s="33" t="s">
        <v>1079</v>
      </c>
      <c r="D1119" s="33" t="s">
        <v>154</v>
      </c>
      <c r="E1119" s="33" t="s">
        <v>2005</v>
      </c>
      <c r="F1119" s="33" t="s">
        <v>103</v>
      </c>
      <c r="G1119" s="33" t="s">
        <v>2006</v>
      </c>
      <c r="H1119" s="33" t="s">
        <v>2007</v>
      </c>
    </row>
    <row r="1120" spans="1:8" x14ac:dyDescent="0.2">
      <c r="A1120" s="33" t="s">
        <v>55</v>
      </c>
      <c r="B1120" s="33" t="s">
        <v>274</v>
      </c>
      <c r="C1120" s="33" t="s">
        <v>1082</v>
      </c>
      <c r="D1120" s="33" t="s">
        <v>154</v>
      </c>
      <c r="E1120" s="33" t="s">
        <v>2008</v>
      </c>
      <c r="F1120" s="33" t="s">
        <v>104</v>
      </c>
      <c r="G1120" s="33" t="s">
        <v>2009</v>
      </c>
      <c r="H1120" s="33" t="s">
        <v>2010</v>
      </c>
    </row>
    <row r="1121" spans="1:8" x14ac:dyDescent="0.2">
      <c r="A1121" s="33" t="s">
        <v>55</v>
      </c>
      <c r="B1121" s="33" t="s">
        <v>230</v>
      </c>
      <c r="C1121" s="33" t="s">
        <v>2011</v>
      </c>
      <c r="D1121" s="33" t="s">
        <v>154</v>
      </c>
      <c r="E1121" s="33" t="s">
        <v>2012</v>
      </c>
      <c r="F1121" s="33" t="s">
        <v>104</v>
      </c>
      <c r="G1121" s="33" t="s">
        <v>170</v>
      </c>
      <c r="H1121" s="33" t="s">
        <v>2013</v>
      </c>
    </row>
    <row r="1122" spans="1:8" x14ac:dyDescent="0.2">
      <c r="A1122" s="33" t="s">
        <v>55</v>
      </c>
      <c r="B1122" s="33" t="s">
        <v>225</v>
      </c>
      <c r="C1122" s="33" t="s">
        <v>1085</v>
      </c>
      <c r="D1122" s="33" t="s">
        <v>154</v>
      </c>
      <c r="E1122" s="33" t="s">
        <v>2014</v>
      </c>
      <c r="F1122" s="33" t="s">
        <v>105</v>
      </c>
      <c r="G1122" s="33" t="s">
        <v>170</v>
      </c>
      <c r="H1122" s="33" t="s">
        <v>2015</v>
      </c>
    </row>
    <row r="1123" spans="1:8" x14ac:dyDescent="0.2">
      <c r="A1123" s="33" t="s">
        <v>63</v>
      </c>
      <c r="B1123" s="33" t="s">
        <v>916</v>
      </c>
      <c r="C1123" s="33" t="s">
        <v>1419</v>
      </c>
      <c r="D1123" s="33" t="s">
        <v>154</v>
      </c>
      <c r="E1123" s="33" t="s">
        <v>2016</v>
      </c>
      <c r="F1123" s="33" t="s">
        <v>103</v>
      </c>
      <c r="G1123" s="33" t="s">
        <v>170</v>
      </c>
      <c r="H1123" s="33" t="s">
        <v>2017</v>
      </c>
    </row>
  </sheetData>
  <mergeCells count="496">
    <mergeCell ref="A736:A737"/>
    <mergeCell ref="B736:B737"/>
    <mergeCell ref="C736:C737"/>
    <mergeCell ref="D736:D737"/>
    <mergeCell ref="E736:E737"/>
    <mergeCell ref="F736:F737"/>
    <mergeCell ref="A778:A779"/>
    <mergeCell ref="B778:B779"/>
    <mergeCell ref="C778:C779"/>
    <mergeCell ref="D778:D779"/>
    <mergeCell ref="E778:E779"/>
    <mergeCell ref="A691:A692"/>
    <mergeCell ref="B691:B692"/>
    <mergeCell ref="C691:C692"/>
    <mergeCell ref="D691:D692"/>
    <mergeCell ref="E691:E692"/>
    <mergeCell ref="F691:F692"/>
    <mergeCell ref="G691:G692"/>
    <mergeCell ref="A696:A697"/>
    <mergeCell ref="B696:B697"/>
    <mergeCell ref="G558:G560"/>
    <mergeCell ref="A656:A658"/>
    <mergeCell ref="B656:B658"/>
    <mergeCell ref="C656:C658"/>
    <mergeCell ref="D656:D658"/>
    <mergeCell ref="E656:E658"/>
    <mergeCell ref="F656:F658"/>
    <mergeCell ref="G656:G658"/>
    <mergeCell ref="A667:A668"/>
    <mergeCell ref="B667:B668"/>
    <mergeCell ref="C667:C668"/>
    <mergeCell ref="D667:D668"/>
    <mergeCell ref="E667:E668"/>
    <mergeCell ref="F667:F668"/>
    <mergeCell ref="G667:G668"/>
    <mergeCell ref="A463:A464"/>
    <mergeCell ref="B463:B464"/>
    <mergeCell ref="C463:C464"/>
    <mergeCell ref="D463:D464"/>
    <mergeCell ref="E463:E464"/>
    <mergeCell ref="F463:F464"/>
    <mergeCell ref="G463:G464"/>
    <mergeCell ref="A473:A474"/>
    <mergeCell ref="B473:B474"/>
    <mergeCell ref="C473:C474"/>
    <mergeCell ref="A377:A380"/>
    <mergeCell ref="B377:B380"/>
    <mergeCell ref="C377:C380"/>
    <mergeCell ref="D377:D380"/>
    <mergeCell ref="E377:E380"/>
    <mergeCell ref="F377:F380"/>
    <mergeCell ref="G377:G378"/>
    <mergeCell ref="G379:G380"/>
    <mergeCell ref="A382:A383"/>
    <mergeCell ref="B382:B383"/>
    <mergeCell ref="A348:A362"/>
    <mergeCell ref="B348:B362"/>
    <mergeCell ref="C348:C362"/>
    <mergeCell ref="D348:D362"/>
    <mergeCell ref="E348:E362"/>
    <mergeCell ref="F348:F362"/>
    <mergeCell ref="G348:G352"/>
    <mergeCell ref="G353:G357"/>
    <mergeCell ref="G358:G362"/>
    <mergeCell ref="A296:A297"/>
    <mergeCell ref="B296:B297"/>
    <mergeCell ref="C296:C297"/>
    <mergeCell ref="D296:D297"/>
    <mergeCell ref="E296:E297"/>
    <mergeCell ref="F296:F297"/>
    <mergeCell ref="G296:G297"/>
    <mergeCell ref="A299:A300"/>
    <mergeCell ref="B299:B300"/>
    <mergeCell ref="C299:C300"/>
    <mergeCell ref="D299:D300"/>
    <mergeCell ref="E299:E300"/>
    <mergeCell ref="F299:F300"/>
    <mergeCell ref="G299:G300"/>
    <mergeCell ref="A271:A272"/>
    <mergeCell ref="B271:B272"/>
    <mergeCell ref="C271:C272"/>
    <mergeCell ref="D271:D272"/>
    <mergeCell ref="E271:E272"/>
    <mergeCell ref="F271:F272"/>
    <mergeCell ref="G271:G272"/>
    <mergeCell ref="A290:A291"/>
    <mergeCell ref="B290:B291"/>
    <mergeCell ref="C290:C291"/>
    <mergeCell ref="D290:D291"/>
    <mergeCell ref="E290:E291"/>
    <mergeCell ref="F290:F291"/>
    <mergeCell ref="G290:G291"/>
    <mergeCell ref="A245:A246"/>
    <mergeCell ref="B245:B246"/>
    <mergeCell ref="C245:C246"/>
    <mergeCell ref="D245:D246"/>
    <mergeCell ref="E245:E246"/>
    <mergeCell ref="F245:F246"/>
    <mergeCell ref="G245:G246"/>
    <mergeCell ref="A251:A254"/>
    <mergeCell ref="B251:B254"/>
    <mergeCell ref="C251:C254"/>
    <mergeCell ref="A234:A235"/>
    <mergeCell ref="B234:B235"/>
    <mergeCell ref="C234:C235"/>
    <mergeCell ref="D234:D235"/>
    <mergeCell ref="E234:E235"/>
    <mergeCell ref="F234:F235"/>
    <mergeCell ref="G234:G235"/>
    <mergeCell ref="A236:A237"/>
    <mergeCell ref="B236:B237"/>
    <mergeCell ref="C236:C237"/>
    <mergeCell ref="D236:D237"/>
    <mergeCell ref="E236:E237"/>
    <mergeCell ref="F236:F237"/>
    <mergeCell ref="G236:G237"/>
    <mergeCell ref="A44:A45"/>
    <mergeCell ref="B44:B45"/>
    <mergeCell ref="C44:C45"/>
    <mergeCell ref="D44:D45"/>
    <mergeCell ref="E44:E45"/>
    <mergeCell ref="F44:F45"/>
    <mergeCell ref="A63:A64"/>
    <mergeCell ref="B63:B64"/>
    <mergeCell ref="C63:C64"/>
    <mergeCell ref="D63:D64"/>
    <mergeCell ref="E63:E64"/>
    <mergeCell ref="F63:F64"/>
    <mergeCell ref="A217:A220"/>
    <mergeCell ref="B217:B220"/>
    <mergeCell ref="C217:C220"/>
    <mergeCell ref="D217:D220"/>
    <mergeCell ref="E217:E220"/>
    <mergeCell ref="F217:F220"/>
    <mergeCell ref="G217:G220"/>
    <mergeCell ref="A52:A53"/>
    <mergeCell ref="B52:B53"/>
    <mergeCell ref="C52:C53"/>
    <mergeCell ref="D52:D53"/>
    <mergeCell ref="E52:E53"/>
    <mergeCell ref="F52:F53"/>
    <mergeCell ref="A65:A66"/>
    <mergeCell ref="B65:B66"/>
    <mergeCell ref="C65:C66"/>
    <mergeCell ref="D65:D66"/>
    <mergeCell ref="E65:E66"/>
    <mergeCell ref="F65:F66"/>
    <mergeCell ref="A115:A116"/>
    <mergeCell ref="B115:B116"/>
    <mergeCell ref="C115:C116"/>
    <mergeCell ref="A304:A307"/>
    <mergeCell ref="B304:B307"/>
    <mergeCell ref="C304:C307"/>
    <mergeCell ref="D304:D307"/>
    <mergeCell ref="E304:E307"/>
    <mergeCell ref="F304:F307"/>
    <mergeCell ref="G306:G307"/>
    <mergeCell ref="A308:A309"/>
    <mergeCell ref="B308:B309"/>
    <mergeCell ref="C308:C309"/>
    <mergeCell ref="G304:G305"/>
    <mergeCell ref="A326:A327"/>
    <mergeCell ref="B326:B327"/>
    <mergeCell ref="C326:C327"/>
    <mergeCell ref="D326:D327"/>
    <mergeCell ref="E326:E327"/>
    <mergeCell ref="F326:F327"/>
    <mergeCell ref="G326:G327"/>
    <mergeCell ref="A330:A333"/>
    <mergeCell ref="B330:B333"/>
    <mergeCell ref="C330:C333"/>
    <mergeCell ref="D20:D25"/>
    <mergeCell ref="E20:E25"/>
    <mergeCell ref="F20:F25"/>
    <mergeCell ref="G20:G22"/>
    <mergeCell ref="G23:G25"/>
    <mergeCell ref="A37:A38"/>
    <mergeCell ref="B37:B38"/>
    <mergeCell ref="C37:C38"/>
    <mergeCell ref="D37:D38"/>
    <mergeCell ref="E37:E38"/>
    <mergeCell ref="F37:F38"/>
    <mergeCell ref="A30:A31"/>
    <mergeCell ref="B30:B31"/>
    <mergeCell ref="C30:C31"/>
    <mergeCell ref="D30:D31"/>
    <mergeCell ref="E30:E31"/>
    <mergeCell ref="F30:F31"/>
    <mergeCell ref="A20:A25"/>
    <mergeCell ref="B20:B25"/>
    <mergeCell ref="C20:C25"/>
    <mergeCell ref="D115:D116"/>
    <mergeCell ref="E115:E116"/>
    <mergeCell ref="F115:F116"/>
    <mergeCell ref="A123:A124"/>
    <mergeCell ref="B123:B124"/>
    <mergeCell ref="C123:C124"/>
    <mergeCell ref="D123:D124"/>
    <mergeCell ref="E123:E124"/>
    <mergeCell ref="F123:F124"/>
    <mergeCell ref="A125:A126"/>
    <mergeCell ref="B125:B126"/>
    <mergeCell ref="C125:C126"/>
    <mergeCell ref="D125:D126"/>
    <mergeCell ref="E125:E126"/>
    <mergeCell ref="F125:F126"/>
    <mergeCell ref="A154:A155"/>
    <mergeCell ref="B154:B155"/>
    <mergeCell ref="C154:C155"/>
    <mergeCell ref="D154:D155"/>
    <mergeCell ref="E154:E155"/>
    <mergeCell ref="F154:F155"/>
    <mergeCell ref="G154:G155"/>
    <mergeCell ref="A201:A204"/>
    <mergeCell ref="B201:B204"/>
    <mergeCell ref="C201:C204"/>
    <mergeCell ref="D201:D204"/>
    <mergeCell ref="E201:E204"/>
    <mergeCell ref="F201:F204"/>
    <mergeCell ref="G201:G204"/>
    <mergeCell ref="A205:A206"/>
    <mergeCell ref="B205:B206"/>
    <mergeCell ref="C205:C206"/>
    <mergeCell ref="D205:D206"/>
    <mergeCell ref="E205:E206"/>
    <mergeCell ref="F205:F206"/>
    <mergeCell ref="G205:G206"/>
    <mergeCell ref="A207:A208"/>
    <mergeCell ref="B207:B208"/>
    <mergeCell ref="C207:C208"/>
    <mergeCell ref="D207:D208"/>
    <mergeCell ref="E207:E208"/>
    <mergeCell ref="F207:F208"/>
    <mergeCell ref="G207:G208"/>
    <mergeCell ref="A209:A211"/>
    <mergeCell ref="B209:B211"/>
    <mergeCell ref="C209:C211"/>
    <mergeCell ref="D209:D211"/>
    <mergeCell ref="E209:E211"/>
    <mergeCell ref="F209:F211"/>
    <mergeCell ref="G209:G211"/>
    <mergeCell ref="D251:D254"/>
    <mergeCell ref="E251:E254"/>
    <mergeCell ref="F251:F254"/>
    <mergeCell ref="G251:G254"/>
    <mergeCell ref="A269:A270"/>
    <mergeCell ref="B269:B270"/>
    <mergeCell ref="C269:C270"/>
    <mergeCell ref="D269:D270"/>
    <mergeCell ref="E269:E270"/>
    <mergeCell ref="F269:F270"/>
    <mergeCell ref="G269:G270"/>
    <mergeCell ref="A279:A280"/>
    <mergeCell ref="B279:B280"/>
    <mergeCell ref="C279:C280"/>
    <mergeCell ref="D279:D280"/>
    <mergeCell ref="E279:E280"/>
    <mergeCell ref="F279:F280"/>
    <mergeCell ref="G279:G280"/>
    <mergeCell ref="A282:A283"/>
    <mergeCell ref="B282:B283"/>
    <mergeCell ref="C282:C283"/>
    <mergeCell ref="D282:D283"/>
    <mergeCell ref="E282:E283"/>
    <mergeCell ref="F282:F283"/>
    <mergeCell ref="G282:G283"/>
    <mergeCell ref="A287:A288"/>
    <mergeCell ref="B287:B288"/>
    <mergeCell ref="C287:C288"/>
    <mergeCell ref="D287:D288"/>
    <mergeCell ref="E287:E288"/>
    <mergeCell ref="F287:F288"/>
    <mergeCell ref="G287:G288"/>
    <mergeCell ref="A292:A293"/>
    <mergeCell ref="B292:B293"/>
    <mergeCell ref="C292:C293"/>
    <mergeCell ref="D292:D293"/>
    <mergeCell ref="E292:E293"/>
    <mergeCell ref="F292:F293"/>
    <mergeCell ref="G292:G293"/>
    <mergeCell ref="D308:D309"/>
    <mergeCell ref="E308:E309"/>
    <mergeCell ref="F308:F309"/>
    <mergeCell ref="G308:G309"/>
    <mergeCell ref="A315:A316"/>
    <mergeCell ref="B315:B316"/>
    <mergeCell ref="C315:C316"/>
    <mergeCell ref="D315:D316"/>
    <mergeCell ref="E315:E316"/>
    <mergeCell ref="F315:F316"/>
    <mergeCell ref="G315:G316"/>
    <mergeCell ref="D330:D333"/>
    <mergeCell ref="E330:E333"/>
    <mergeCell ref="F330:F333"/>
    <mergeCell ref="G332:G333"/>
    <mergeCell ref="A334:A335"/>
    <mergeCell ref="B334:B335"/>
    <mergeCell ref="C334:C335"/>
    <mergeCell ref="D334:D335"/>
    <mergeCell ref="E334:E335"/>
    <mergeCell ref="F334:F335"/>
    <mergeCell ref="G334:G335"/>
    <mergeCell ref="G330:G331"/>
    <mergeCell ref="A340:A342"/>
    <mergeCell ref="B340:B342"/>
    <mergeCell ref="C340:C342"/>
    <mergeCell ref="D340:D342"/>
    <mergeCell ref="E340:E342"/>
    <mergeCell ref="F340:F342"/>
    <mergeCell ref="G340:G342"/>
    <mergeCell ref="A345:A346"/>
    <mergeCell ref="B345:B346"/>
    <mergeCell ref="C345:C346"/>
    <mergeCell ref="D345:D346"/>
    <mergeCell ref="E345:E346"/>
    <mergeCell ref="F345:F346"/>
    <mergeCell ref="G345:G346"/>
    <mergeCell ref="A363:A365"/>
    <mergeCell ref="B363:B365"/>
    <mergeCell ref="C363:C365"/>
    <mergeCell ref="D363:D365"/>
    <mergeCell ref="E363:E365"/>
    <mergeCell ref="F363:F365"/>
    <mergeCell ref="G363:G365"/>
    <mergeCell ref="A368:A369"/>
    <mergeCell ref="B368:B369"/>
    <mergeCell ref="C368:C369"/>
    <mergeCell ref="D368:D369"/>
    <mergeCell ref="E368:E369"/>
    <mergeCell ref="F368:F369"/>
    <mergeCell ref="G368:G369"/>
    <mergeCell ref="C382:C383"/>
    <mergeCell ref="D382:D383"/>
    <mergeCell ref="E382:E383"/>
    <mergeCell ref="F382:F383"/>
    <mergeCell ref="G382:G383"/>
    <mergeCell ref="A385:A386"/>
    <mergeCell ref="B385:B386"/>
    <mergeCell ref="C385:C386"/>
    <mergeCell ref="D385:D386"/>
    <mergeCell ref="E385:E386"/>
    <mergeCell ref="F385:F386"/>
    <mergeCell ref="G385:G386"/>
    <mergeCell ref="A391:A392"/>
    <mergeCell ref="B391:B392"/>
    <mergeCell ref="C391:C392"/>
    <mergeCell ref="D391:D392"/>
    <mergeCell ref="E391:E392"/>
    <mergeCell ref="F391:F392"/>
    <mergeCell ref="G391:G392"/>
    <mergeCell ref="A394:A395"/>
    <mergeCell ref="B394:B395"/>
    <mergeCell ref="C394:C395"/>
    <mergeCell ref="D394:D395"/>
    <mergeCell ref="E394:E395"/>
    <mergeCell ref="F394:F395"/>
    <mergeCell ref="G394:G395"/>
    <mergeCell ref="D473:D474"/>
    <mergeCell ref="E473:E474"/>
    <mergeCell ref="F473:F474"/>
    <mergeCell ref="G473:G474"/>
    <mergeCell ref="A480:A485"/>
    <mergeCell ref="B480:B485"/>
    <mergeCell ref="C480:C485"/>
    <mergeCell ref="D480:D485"/>
    <mergeCell ref="E480:E485"/>
    <mergeCell ref="F480:F485"/>
    <mergeCell ref="G480:G482"/>
    <mergeCell ref="G483:G485"/>
    <mergeCell ref="A513:A516"/>
    <mergeCell ref="B513:B516"/>
    <mergeCell ref="C513:C516"/>
    <mergeCell ref="D513:D516"/>
    <mergeCell ref="E513:E516"/>
    <mergeCell ref="F513:F516"/>
    <mergeCell ref="G513:G514"/>
    <mergeCell ref="A517:A518"/>
    <mergeCell ref="B517:B518"/>
    <mergeCell ref="C517:C518"/>
    <mergeCell ref="D517:D518"/>
    <mergeCell ref="E517:E518"/>
    <mergeCell ref="F517:F518"/>
    <mergeCell ref="G517:G518"/>
    <mergeCell ref="G515:G516"/>
    <mergeCell ref="A545:A546"/>
    <mergeCell ref="B545:B546"/>
    <mergeCell ref="C545:C546"/>
    <mergeCell ref="D545:D546"/>
    <mergeCell ref="E545:E546"/>
    <mergeCell ref="F545:F546"/>
    <mergeCell ref="A558:A560"/>
    <mergeCell ref="B558:B560"/>
    <mergeCell ref="C558:C560"/>
    <mergeCell ref="D558:D560"/>
    <mergeCell ref="E558:E560"/>
    <mergeCell ref="F558:F560"/>
    <mergeCell ref="G679:G680"/>
    <mergeCell ref="A685:A686"/>
    <mergeCell ref="B685:B686"/>
    <mergeCell ref="C685:C686"/>
    <mergeCell ref="D685:D686"/>
    <mergeCell ref="E685:E686"/>
    <mergeCell ref="F685:F686"/>
    <mergeCell ref="G685:G686"/>
    <mergeCell ref="A687:A688"/>
    <mergeCell ref="B687:B688"/>
    <mergeCell ref="C687:C688"/>
    <mergeCell ref="D687:D688"/>
    <mergeCell ref="E687:E688"/>
    <mergeCell ref="F687:F688"/>
    <mergeCell ref="G687:G688"/>
    <mergeCell ref="A679:A680"/>
    <mergeCell ref="B679:B680"/>
    <mergeCell ref="C679:C680"/>
    <mergeCell ref="D679:D680"/>
    <mergeCell ref="E679:E680"/>
    <mergeCell ref="F679:F680"/>
    <mergeCell ref="C696:C697"/>
    <mergeCell ref="D696:D697"/>
    <mergeCell ref="E696:E697"/>
    <mergeCell ref="F696:F697"/>
    <mergeCell ref="G696:G697"/>
    <mergeCell ref="A707:A708"/>
    <mergeCell ref="B707:B708"/>
    <mergeCell ref="C707:C708"/>
    <mergeCell ref="D707:D708"/>
    <mergeCell ref="E707:E708"/>
    <mergeCell ref="F707:F708"/>
    <mergeCell ref="G707:G708"/>
    <mergeCell ref="A717:A718"/>
    <mergeCell ref="B717:B718"/>
    <mergeCell ref="C717:C718"/>
    <mergeCell ref="D717:D718"/>
    <mergeCell ref="E717:E718"/>
    <mergeCell ref="F717:F718"/>
    <mergeCell ref="G717:G718"/>
    <mergeCell ref="A725:A729"/>
    <mergeCell ref="B725:B729"/>
    <mergeCell ref="C725:C729"/>
    <mergeCell ref="D725:D729"/>
    <mergeCell ref="E725:E729"/>
    <mergeCell ref="F725:F729"/>
    <mergeCell ref="G725:G729"/>
    <mergeCell ref="F778:F779"/>
    <mergeCell ref="A802:A803"/>
    <mergeCell ref="B802:B803"/>
    <mergeCell ref="C802:C803"/>
    <mergeCell ref="D802:D803"/>
    <mergeCell ref="E802:E803"/>
    <mergeCell ref="F802:F803"/>
    <mergeCell ref="A897:A898"/>
    <mergeCell ref="B897:B898"/>
    <mergeCell ref="C897:C898"/>
    <mergeCell ref="D897:D898"/>
    <mergeCell ref="E897:E898"/>
    <mergeCell ref="F897:F898"/>
    <mergeCell ref="G897:G898"/>
    <mergeCell ref="A903:A904"/>
    <mergeCell ref="B903:B904"/>
    <mergeCell ref="C903:C904"/>
    <mergeCell ref="D903:D904"/>
    <mergeCell ref="E903:E904"/>
    <mergeCell ref="F903:F904"/>
    <mergeCell ref="A905:A906"/>
    <mergeCell ref="B905:B906"/>
    <mergeCell ref="C905:C906"/>
    <mergeCell ref="D905:D906"/>
    <mergeCell ref="E905:E906"/>
    <mergeCell ref="F905:F906"/>
    <mergeCell ref="A911:A912"/>
    <mergeCell ref="B911:B912"/>
    <mergeCell ref="C911:C912"/>
    <mergeCell ref="D911:D912"/>
    <mergeCell ref="E911:E912"/>
    <mergeCell ref="F911:F912"/>
    <mergeCell ref="A971:A972"/>
    <mergeCell ref="B971:B972"/>
    <mergeCell ref="C971:C972"/>
    <mergeCell ref="D971:D972"/>
    <mergeCell ref="E971:E972"/>
    <mergeCell ref="F971:F972"/>
    <mergeCell ref="G971:G972"/>
    <mergeCell ref="A1009:A1011"/>
    <mergeCell ref="B1009:B1011"/>
    <mergeCell ref="C1009:C1011"/>
    <mergeCell ref="D1009:D1011"/>
    <mergeCell ref="E1009:E1011"/>
    <mergeCell ref="F1009:F1011"/>
    <mergeCell ref="G1009:G1011"/>
    <mergeCell ref="A1014:A1016"/>
    <mergeCell ref="B1014:B1016"/>
    <mergeCell ref="C1014:C1016"/>
    <mergeCell ref="D1014:D1016"/>
    <mergeCell ref="E1014:E1016"/>
    <mergeCell ref="F1014:F1016"/>
    <mergeCell ref="G1014:G1016"/>
  </mergeCells>
  <pageMargins left="0.25" right="0.25" top="0.75" bottom="0.75" header="0.3" footer="0.3"/>
  <pageSetup scale="45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2983F388-9234-475C-8C6E-346096870823}"/>
</file>

<file path=customXml/itemProps2.xml><?xml version="1.0" encoding="utf-8"?>
<ds:datastoreItem xmlns:ds="http://schemas.openxmlformats.org/officeDocument/2006/customXml" ds:itemID="{F2373F8B-CD58-4D30-984C-914EC282627C}"/>
</file>

<file path=customXml/itemProps3.xml><?xml version="1.0" encoding="utf-8"?>
<ds:datastoreItem xmlns:ds="http://schemas.openxmlformats.org/officeDocument/2006/customXml" ds:itemID="{CBCFEE6B-01B5-44B2-B8D4-69A9BE16C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NUMERICAS</vt:lpstr>
      <vt:lpstr>Glosa 04 Est e Invest</vt:lpstr>
      <vt:lpstr>Glosa 05</vt:lpstr>
      <vt:lpstr>Glosa 06</vt:lpstr>
      <vt:lpstr>Glosa 07</vt:lpstr>
      <vt:lpstr>'Glosa 04 Est e Invest'!Área_de_impresión</vt:lpstr>
      <vt:lpstr>'Glosa 05'!Área_de_impresión</vt:lpstr>
      <vt:lpstr>'Glosa 06'!Área_de_impresión</vt:lpstr>
      <vt:lpstr>'Glosa 07'!Área_de_impresión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Capacitacion Dcyf-MOP</dc:creator>
  <cp:lastModifiedBy>Carolina Silva Moraga (Dirplan)</cp:lastModifiedBy>
  <cp:lastPrinted>2022-01-17T19:26:46Z</cp:lastPrinted>
  <dcterms:created xsi:type="dcterms:W3CDTF">2020-04-16T14:42:54Z</dcterms:created>
  <dcterms:modified xsi:type="dcterms:W3CDTF">2022-01-17T19:26:50Z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