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'!$B$1:$G$31</definedName>
    <definedName name="_xlnm.Print_Area" localSheetId="0">'Por servicio '!$B$1:$G$25</definedName>
  </definedNames>
  <calcPr fullCalcOnLoad="1"/>
</workbook>
</file>

<file path=xl/sharedStrings.xml><?xml version="1.0" encoding="utf-8"?>
<sst xmlns="http://schemas.openxmlformats.org/spreadsheetml/2006/main" count="53" uniqueCount="44">
  <si>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</si>
  <si>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</si>
  <si>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</si>
  <si>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</si>
  <si>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</si>
  <si>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</si>
  <si>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</si>
  <si>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</si>
  <si>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</si>
  <si>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</si>
  <si>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</si>
  <si>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</si>
  <si>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</si>
  <si>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</si>
  <si>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Araucanía</t>
  </si>
  <si>
    <t>Los Ríos</t>
  </si>
  <si>
    <t>Los Lagos</t>
  </si>
  <si>
    <t>Fondos sin decretar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</si>
  <si>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</si>
  <si>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REGIONES</t>
  </si>
  <si>
    <t>Ñuble</t>
  </si>
  <si>
    <t>PRESUPUESTO MOP AÑO 2023</t>
  </si>
  <si>
    <t>(Miles de $ 2023)</t>
  </si>
  <si>
    <t>PRESUPUESTO MOP AÑO 2023 POR REGION</t>
  </si>
  <si>
    <t>Dirección General de Obras Públicas</t>
  </si>
  <si>
    <t>Arquitectura</t>
  </si>
  <si>
    <t>Obras Hidráulicas</t>
  </si>
  <si>
    <t>Vialidad</t>
  </si>
  <si>
    <t>O. Portuarias</t>
  </si>
  <si>
    <t>Aeropuertos</t>
  </si>
  <si>
    <t>Planeamiento</t>
  </si>
  <si>
    <t>S. Servicios Sanitarios Rurales</t>
  </si>
  <si>
    <t>Dirección General de Concesiones</t>
  </si>
  <si>
    <t>D.G. Aguas</t>
  </si>
  <si>
    <t>I.N.H.</t>
  </si>
  <si>
    <t>S.S.S.</t>
  </si>
  <si>
    <t>Valparaíso</t>
  </si>
  <si>
    <t>Metropolitana</t>
  </si>
  <si>
    <t>Aysén</t>
  </si>
  <si>
    <t>O Higgins</t>
  </si>
  <si>
    <t>Bio Bío</t>
  </si>
  <si>
    <t>Magallanes y Ach</t>
  </si>
  <si>
    <t>SITUACION AL CIERRE DEL MES DE FEBRERO</t>
  </si>
  <si>
    <t>Interregional</t>
  </si>
</sst>
</file>

<file path=xl/styles.xml><?xml version="1.0" encoding="utf-8"?>
<styleSheet xmlns="http://schemas.openxmlformats.org/spreadsheetml/2006/main">
  <numFmts count="1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zoomScale="80" zoomScaleNormal="80" zoomScalePageLayoutView="0" workbookViewId="0" topLeftCell="A1">
      <selection activeCell="C16" sqref="C16"/>
    </sheetView>
  </sheetViews>
  <sheetFormatPr defaultColWidth="11.421875" defaultRowHeight="12.75"/>
  <cols>
    <col min="1" max="1" width="9.7109375" style="7" customWidth="1"/>
    <col min="2" max="2" width="35.8515625" style="7" customWidth="1"/>
    <col min="3" max="3" width="33.28125" style="7" customWidth="1"/>
    <col min="4" max="4" width="25.140625" style="7" customWidth="1"/>
    <col min="5" max="5" width="22.57421875" style="7" customWidth="1"/>
    <col min="6" max="6" width="21.8515625" style="7" customWidth="1"/>
    <col min="7" max="7" width="19.003906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21</v>
      </c>
      <c r="C4" s="28"/>
      <c r="D4" s="28"/>
      <c r="E4" s="28"/>
      <c r="F4" s="28"/>
      <c r="G4" s="28"/>
    </row>
    <row r="5" spans="1:7" ht="18">
      <c r="A5" s="9"/>
      <c r="B5" s="28" t="s">
        <v>1</v>
      </c>
      <c r="C5" s="28"/>
      <c r="D5" s="28"/>
      <c r="E5" s="28"/>
      <c r="F5" s="28"/>
      <c r="G5" s="28"/>
    </row>
    <row r="6" spans="1:7" ht="18">
      <c r="A6" s="9"/>
      <c r="B6" s="28" t="s">
        <v>22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4"/>
      <c r="B12" s="15" t="s">
        <v>25</v>
      </c>
      <c r="C12" s="1">
        <v>37590026</v>
      </c>
      <c r="D12" s="1">
        <v>36790026</v>
      </c>
      <c r="E12" s="1">
        <v>10468388</v>
      </c>
      <c r="F12" s="1">
        <v>14295.174</v>
      </c>
      <c r="G12" s="6">
        <f>+IF(E12=0,"-",F12/E12)</f>
        <v>0.0013655563779256176</v>
      </c>
    </row>
    <row r="13" spans="1:7" s="10" customFormat="1" ht="18" customHeight="1">
      <c r="A13" s="4"/>
      <c r="B13" s="16" t="s">
        <v>26</v>
      </c>
      <c r="C13" s="1">
        <v>293591805</v>
      </c>
      <c r="D13" s="1">
        <v>293591805</v>
      </c>
      <c r="E13" s="1">
        <v>134563069</v>
      </c>
      <c r="F13" s="2">
        <v>6431623.792</v>
      </c>
      <c r="G13" s="6">
        <f aca="true" t="shared" si="0" ref="G13:G23">+IF(E13=0,"-",F13/E13)</f>
        <v>0.04779635185044717</v>
      </c>
    </row>
    <row r="14" spans="1:7" s="10" customFormat="1" ht="18" customHeight="1">
      <c r="A14" s="4"/>
      <c r="B14" s="16" t="s">
        <v>27</v>
      </c>
      <c r="C14" s="1">
        <v>1913855137</v>
      </c>
      <c r="D14" s="1">
        <v>1913855137</v>
      </c>
      <c r="E14" s="1">
        <v>1080709111</v>
      </c>
      <c r="F14" s="1">
        <v>18205265.901</v>
      </c>
      <c r="G14" s="6">
        <f t="shared" si="0"/>
        <v>0.01684566708626555</v>
      </c>
    </row>
    <row r="15" spans="1:7" s="10" customFormat="1" ht="18" customHeight="1">
      <c r="A15" s="4"/>
      <c r="B15" s="16" t="s">
        <v>28</v>
      </c>
      <c r="C15" s="1">
        <v>115171552</v>
      </c>
      <c r="D15" s="1">
        <v>115171552</v>
      </c>
      <c r="E15" s="1">
        <v>72163833</v>
      </c>
      <c r="F15" s="1">
        <v>9852119.605</v>
      </c>
      <c r="G15" s="6">
        <f t="shared" si="0"/>
        <v>0.13652433906885186</v>
      </c>
    </row>
    <row r="16" spans="1:7" s="10" customFormat="1" ht="18" customHeight="1">
      <c r="A16" s="4"/>
      <c r="B16" s="16" t="s">
        <v>29</v>
      </c>
      <c r="C16" s="1">
        <v>135318267</v>
      </c>
      <c r="D16" s="1">
        <v>135318267</v>
      </c>
      <c r="E16" s="1">
        <v>109801153</v>
      </c>
      <c r="F16" s="1">
        <v>13210997.683999993</v>
      </c>
      <c r="G16" s="6">
        <f t="shared" si="0"/>
        <v>0.12031747684835326</v>
      </c>
    </row>
    <row r="17" spans="1:7" s="10" customFormat="1" ht="18" customHeight="1">
      <c r="A17" s="4"/>
      <c r="B17" s="16" t="s">
        <v>24</v>
      </c>
      <c r="C17" s="1">
        <v>569449</v>
      </c>
      <c r="D17" s="1">
        <v>569449</v>
      </c>
      <c r="E17" s="1">
        <v>22814</v>
      </c>
      <c r="F17" s="2">
        <v>0</v>
      </c>
      <c r="G17" s="6">
        <f t="shared" si="0"/>
        <v>0</v>
      </c>
    </row>
    <row r="18" spans="1:7" s="10" customFormat="1" ht="18" customHeight="1">
      <c r="A18" s="4"/>
      <c r="B18" s="16" t="s">
        <v>30</v>
      </c>
      <c r="C18" s="1">
        <v>806413</v>
      </c>
      <c r="D18" s="1">
        <v>806413</v>
      </c>
      <c r="E18" s="1">
        <v>630108</v>
      </c>
      <c r="F18" s="1">
        <v>0</v>
      </c>
      <c r="G18" s="6">
        <f t="shared" si="0"/>
        <v>0</v>
      </c>
    </row>
    <row r="19" spans="1:7" s="10" customFormat="1" ht="18" customHeight="1">
      <c r="A19" s="4"/>
      <c r="B19" s="16" t="s">
        <v>31</v>
      </c>
      <c r="C19" s="1">
        <v>295780655</v>
      </c>
      <c r="D19" s="1">
        <v>295780655</v>
      </c>
      <c r="E19" s="1">
        <v>212940280</v>
      </c>
      <c r="F19" s="1">
        <v>2303161.0689999997</v>
      </c>
      <c r="G19" s="6">
        <f t="shared" si="0"/>
        <v>0.010815995306289631</v>
      </c>
    </row>
    <row r="20" spans="1:7" s="10" customFormat="1" ht="18" customHeight="1">
      <c r="A20" s="4"/>
      <c r="B20" s="16" t="s">
        <v>32</v>
      </c>
      <c r="C20" s="1">
        <v>453554155</v>
      </c>
      <c r="D20" s="1">
        <v>453554155</v>
      </c>
      <c r="E20" s="1">
        <v>437715610</v>
      </c>
      <c r="F20" s="1">
        <v>8363403.76</v>
      </c>
      <c r="G20" s="6">
        <f t="shared" si="0"/>
        <v>0.019106935117072933</v>
      </c>
    </row>
    <row r="21" spans="1:7" s="10" customFormat="1" ht="18" customHeight="1">
      <c r="A21" s="4"/>
      <c r="B21" s="16" t="s">
        <v>33</v>
      </c>
      <c r="C21" s="1">
        <v>15146653</v>
      </c>
      <c r="D21" s="1">
        <v>15146653</v>
      </c>
      <c r="E21" s="1">
        <v>1655917</v>
      </c>
      <c r="F21" s="1">
        <v>11571.24</v>
      </c>
      <c r="G21" s="6">
        <f t="shared" si="0"/>
        <v>0.006987814002754969</v>
      </c>
    </row>
    <row r="22" spans="1:7" s="10" customFormat="1" ht="18" customHeight="1">
      <c r="A22" s="4"/>
      <c r="B22" s="24" t="s">
        <v>34</v>
      </c>
      <c r="C22" s="1">
        <v>318900</v>
      </c>
      <c r="D22" s="1">
        <v>318900</v>
      </c>
      <c r="E22" s="1">
        <v>0</v>
      </c>
      <c r="F22" s="1">
        <v>0</v>
      </c>
      <c r="G22" s="6" t="str">
        <f t="shared" si="0"/>
        <v>-</v>
      </c>
    </row>
    <row r="23" spans="1:7" s="10" customFormat="1" ht="18" customHeight="1">
      <c r="A23" s="4"/>
      <c r="B23" s="24" t="s">
        <v>35</v>
      </c>
      <c r="C23" s="1">
        <v>227672</v>
      </c>
      <c r="D23" s="1">
        <v>227672</v>
      </c>
      <c r="E23" s="1">
        <v>0</v>
      </c>
      <c r="F23" s="2">
        <v>0</v>
      </c>
      <c r="G23" s="6" t="str">
        <f t="shared" si="0"/>
        <v>-</v>
      </c>
    </row>
    <row r="24" spans="1:7" s="10" customFormat="1" ht="18" customHeight="1" thickBot="1">
      <c r="A24" s="5"/>
      <c r="B24" s="18" t="s">
        <v>2</v>
      </c>
      <c r="C24" s="19">
        <f>+SUM(C12:C23)</f>
        <v>3261930684</v>
      </c>
      <c r="D24" s="19">
        <f>SUM(D12:D23)</f>
        <v>3261130684</v>
      </c>
      <c r="E24" s="19">
        <f>+SUM(E12:E23)</f>
        <v>2060670283</v>
      </c>
      <c r="F24" s="19">
        <f>+SUM(F12:F23)</f>
        <v>58392438.224999994</v>
      </c>
      <c r="G24" s="20">
        <f>F24/E24</f>
        <v>0.028336623625197392</v>
      </c>
    </row>
    <row r="27" spans="3:7" s="26" customFormat="1" ht="15" hidden="1">
      <c r="C27" s="26">
        <f>+C24-'Por region '!C30</f>
        <v>0</v>
      </c>
      <c r="E27" s="26">
        <f>+E24-'Por region '!E30</f>
        <v>0</v>
      </c>
      <c r="F27" s="26">
        <f>+F24-'Por region '!F30</f>
        <v>0</v>
      </c>
      <c r="G27" s="26">
        <f>+G24-'Por region '!G30</f>
        <v>0</v>
      </c>
    </row>
    <row r="28" ht="12.75">
      <c r="G28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90" zoomScaleNormal="90" zoomScalePageLayoutView="0" workbookViewId="0" topLeftCell="A1">
      <selection activeCell="C11" sqref="C11"/>
    </sheetView>
  </sheetViews>
  <sheetFormatPr defaultColWidth="11.421875" defaultRowHeight="12.75"/>
  <cols>
    <col min="1" max="1" width="10.00390625" style="7" customWidth="1"/>
    <col min="2" max="2" width="39.8515625" style="7" bestFit="1" customWidth="1"/>
    <col min="3" max="6" width="24.7109375" style="7" customWidth="1"/>
    <col min="7" max="7" width="18.710937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28" t="s">
        <v>23</v>
      </c>
      <c r="C4" s="28"/>
      <c r="D4" s="28"/>
      <c r="E4" s="28"/>
      <c r="F4" s="28"/>
      <c r="G4" s="28"/>
    </row>
    <row r="5" spans="1:7" ht="18">
      <c r="A5" s="9"/>
      <c r="B5" s="28" t="s">
        <v>1</v>
      </c>
      <c r="C5" s="28"/>
      <c r="D5" s="28"/>
      <c r="E5" s="28"/>
      <c r="F5" s="28"/>
      <c r="G5" s="28"/>
    </row>
    <row r="6" spans="1:7" ht="18">
      <c r="A6" s="9"/>
      <c r="B6" s="28" t="s">
        <v>22</v>
      </c>
      <c r="C6" s="28"/>
      <c r="D6" s="28"/>
      <c r="E6" s="28"/>
      <c r="F6" s="28"/>
      <c r="G6" s="28"/>
    </row>
    <row r="7" spans="1:7" ht="18">
      <c r="A7" s="9"/>
      <c r="B7" s="28" t="s">
        <v>42</v>
      </c>
      <c r="C7" s="28"/>
      <c r="D7" s="28"/>
      <c r="E7" s="28"/>
      <c r="F7" s="28"/>
      <c r="G7" s="28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19</v>
      </c>
      <c r="C11" s="14" t="s">
        <v>3</v>
      </c>
      <c r="D11" s="14" t="s">
        <v>7</v>
      </c>
      <c r="E11" s="13" t="s">
        <v>4</v>
      </c>
      <c r="F11" s="13" t="s">
        <v>5</v>
      </c>
      <c r="G11" s="13" t="s">
        <v>6</v>
      </c>
    </row>
    <row r="12" spans="1:7" s="10" customFormat="1" ht="18" customHeight="1">
      <c r="A12" s="25"/>
      <c r="B12" s="15" t="s">
        <v>8</v>
      </c>
      <c r="C12" s="1">
        <v>135035236</v>
      </c>
      <c r="D12" s="1">
        <v>83844387</v>
      </c>
      <c r="E12" s="1">
        <v>83844387</v>
      </c>
      <c r="F12" s="1">
        <v>3293199.918</v>
      </c>
      <c r="G12" s="6">
        <f>_xlfn.IFERROR(F12/E12,0)</f>
        <v>0.03927752394444723</v>
      </c>
    </row>
    <row r="13" spans="1:7" s="10" customFormat="1" ht="18" customHeight="1">
      <c r="A13" s="25"/>
      <c r="B13" s="16" t="s">
        <v>9</v>
      </c>
      <c r="C13" s="2">
        <v>94691040</v>
      </c>
      <c r="D13" s="2">
        <v>32656006</v>
      </c>
      <c r="E13" s="2">
        <v>32656006</v>
      </c>
      <c r="F13" s="1">
        <v>547074.737</v>
      </c>
      <c r="G13" s="6">
        <f aca="true" t="shared" si="0" ref="G13:G28">_xlfn.IFERROR(F13/E13,0)</f>
        <v>0.01675265300355469</v>
      </c>
    </row>
    <row r="14" spans="1:7" s="10" customFormat="1" ht="18" customHeight="1">
      <c r="A14" s="25"/>
      <c r="B14" s="16" t="s">
        <v>10</v>
      </c>
      <c r="C14" s="2">
        <v>137888640</v>
      </c>
      <c r="D14" s="2">
        <v>90709070</v>
      </c>
      <c r="E14" s="2">
        <v>90709070</v>
      </c>
      <c r="F14" s="1">
        <v>2027626.591</v>
      </c>
      <c r="G14" s="6">
        <f t="shared" si="0"/>
        <v>0.022353074405900095</v>
      </c>
    </row>
    <row r="15" spans="1:7" s="10" customFormat="1" ht="18" customHeight="1">
      <c r="A15" s="25"/>
      <c r="B15" s="16" t="s">
        <v>11</v>
      </c>
      <c r="C15" s="2">
        <v>124882396</v>
      </c>
      <c r="D15" s="2">
        <v>79619213</v>
      </c>
      <c r="E15" s="2">
        <v>79619213</v>
      </c>
      <c r="F15" s="1">
        <v>1217879.0939999998</v>
      </c>
      <c r="G15" s="6">
        <f t="shared" si="0"/>
        <v>0.015296296560982081</v>
      </c>
    </row>
    <row r="16" spans="1:7" s="10" customFormat="1" ht="18" customHeight="1">
      <c r="A16" s="25"/>
      <c r="B16" s="16" t="s">
        <v>12</v>
      </c>
      <c r="C16" s="2">
        <v>163124675</v>
      </c>
      <c r="D16" s="2">
        <v>80822116</v>
      </c>
      <c r="E16" s="2">
        <v>80822116</v>
      </c>
      <c r="F16" s="1">
        <v>1473928.5439999998</v>
      </c>
      <c r="G16" s="6">
        <f t="shared" si="0"/>
        <v>0.01823669828194055</v>
      </c>
    </row>
    <row r="17" spans="1:7" s="10" customFormat="1" ht="18" customHeight="1">
      <c r="A17" s="25"/>
      <c r="B17" s="16" t="s">
        <v>36</v>
      </c>
      <c r="C17" s="2">
        <v>278781089</v>
      </c>
      <c r="D17" s="2">
        <v>192245684</v>
      </c>
      <c r="E17" s="2">
        <v>192245684</v>
      </c>
      <c r="F17" s="1">
        <v>12688105.846</v>
      </c>
      <c r="G17" s="6">
        <f t="shared" si="0"/>
        <v>0.06599943146708043</v>
      </c>
    </row>
    <row r="18" spans="1:7" s="10" customFormat="1" ht="18" customHeight="1">
      <c r="A18" s="25"/>
      <c r="B18" s="16" t="s">
        <v>37</v>
      </c>
      <c r="C18" s="2">
        <v>359411249</v>
      </c>
      <c r="D18" s="2">
        <v>311910574</v>
      </c>
      <c r="E18" s="2">
        <v>311910574</v>
      </c>
      <c r="F18" s="1">
        <v>6059794.994000001</v>
      </c>
      <c r="G18" s="6">
        <f t="shared" si="0"/>
        <v>0.019427988337452136</v>
      </c>
    </row>
    <row r="19" spans="1:7" s="10" customFormat="1" ht="18" customHeight="1">
      <c r="A19" s="25"/>
      <c r="B19" s="17" t="s">
        <v>39</v>
      </c>
      <c r="C19" s="2">
        <v>146164970</v>
      </c>
      <c r="D19" s="2">
        <v>115670142</v>
      </c>
      <c r="E19" s="2">
        <v>115670142</v>
      </c>
      <c r="F19" s="1">
        <v>958129.348</v>
      </c>
      <c r="G19" s="6">
        <f t="shared" si="0"/>
        <v>0.008283290151057306</v>
      </c>
    </row>
    <row r="20" spans="1:7" s="10" customFormat="1" ht="18" customHeight="1">
      <c r="A20" s="25"/>
      <c r="B20" s="17" t="s">
        <v>13</v>
      </c>
      <c r="C20" s="2">
        <v>165779514</v>
      </c>
      <c r="D20" s="2">
        <v>95007042</v>
      </c>
      <c r="E20" s="2">
        <v>95007042</v>
      </c>
      <c r="F20" s="1">
        <v>1705450.5109999997</v>
      </c>
      <c r="G20" s="6">
        <f t="shared" si="0"/>
        <v>0.017950780016917058</v>
      </c>
    </row>
    <row r="21" spans="1:7" s="10" customFormat="1" ht="18" customHeight="1">
      <c r="A21" s="25"/>
      <c r="B21" s="17" t="s">
        <v>20</v>
      </c>
      <c r="C21" s="2">
        <v>110627861</v>
      </c>
      <c r="D21" s="2">
        <v>47657118</v>
      </c>
      <c r="E21" s="2">
        <v>47657118</v>
      </c>
      <c r="F21" s="1">
        <v>96094.659</v>
      </c>
      <c r="G21" s="6">
        <f t="shared" si="0"/>
        <v>0.0020163757909154303</v>
      </c>
    </row>
    <row r="22" spans="1:7" s="10" customFormat="1" ht="18" customHeight="1">
      <c r="A22" s="25"/>
      <c r="B22" s="16" t="s">
        <v>40</v>
      </c>
      <c r="C22" s="2">
        <v>300510174</v>
      </c>
      <c r="D22" s="2">
        <v>161127934</v>
      </c>
      <c r="E22" s="2">
        <v>161127934</v>
      </c>
      <c r="F22" s="1">
        <v>6591536.353000001</v>
      </c>
      <c r="G22" s="6">
        <f>_xlfn.IFERROR(F22/E22,0)</f>
        <v>0.04090871265686309</v>
      </c>
    </row>
    <row r="23" spans="1:7" s="10" customFormat="1" ht="18" customHeight="1">
      <c r="A23" s="25"/>
      <c r="B23" s="16" t="s">
        <v>14</v>
      </c>
      <c r="C23" s="2">
        <v>268907150</v>
      </c>
      <c r="D23" s="2">
        <v>114750916</v>
      </c>
      <c r="E23" s="2">
        <v>114750916</v>
      </c>
      <c r="F23" s="1">
        <v>3743820.5299999993</v>
      </c>
      <c r="G23" s="6">
        <f t="shared" si="0"/>
        <v>0.03262562653530364</v>
      </c>
    </row>
    <row r="24" spans="1:7" s="10" customFormat="1" ht="18" customHeight="1">
      <c r="A24" s="25"/>
      <c r="B24" s="16" t="s">
        <v>15</v>
      </c>
      <c r="C24" s="2">
        <v>198556661</v>
      </c>
      <c r="D24" s="2">
        <v>153776134</v>
      </c>
      <c r="E24" s="2">
        <v>153776134</v>
      </c>
      <c r="F24" s="1">
        <v>3298824.1950000003</v>
      </c>
      <c r="G24" s="6">
        <f t="shared" si="0"/>
        <v>0.02145212074976472</v>
      </c>
    </row>
    <row r="25" spans="1:7" s="10" customFormat="1" ht="18" customHeight="1">
      <c r="A25" s="25"/>
      <c r="B25" s="16" t="s">
        <v>16</v>
      </c>
      <c r="C25" s="2">
        <v>298964173</v>
      </c>
      <c r="D25" s="2">
        <v>205302440</v>
      </c>
      <c r="E25" s="2">
        <v>205302440</v>
      </c>
      <c r="F25" s="1">
        <v>5694841.299000001</v>
      </c>
      <c r="G25" s="6">
        <f t="shared" si="0"/>
        <v>0.027738790142971512</v>
      </c>
    </row>
    <row r="26" spans="1:7" s="10" customFormat="1" ht="18" customHeight="1">
      <c r="A26" s="25"/>
      <c r="B26" s="16" t="s">
        <v>38</v>
      </c>
      <c r="C26" s="2">
        <v>134372830</v>
      </c>
      <c r="D26" s="2">
        <v>56410416</v>
      </c>
      <c r="E26" s="2">
        <v>56410416</v>
      </c>
      <c r="F26" s="1">
        <v>3237961.111</v>
      </c>
      <c r="G26" s="6">
        <f t="shared" si="0"/>
        <v>0.057400057305019694</v>
      </c>
    </row>
    <row r="27" spans="1:7" s="10" customFormat="1" ht="18" customHeight="1">
      <c r="A27" s="25"/>
      <c r="B27" s="16" t="s">
        <v>41</v>
      </c>
      <c r="C27" s="2">
        <v>159956778</v>
      </c>
      <c r="D27" s="2">
        <v>115073604</v>
      </c>
      <c r="E27" s="2">
        <v>115073604</v>
      </c>
      <c r="F27" s="1">
        <v>3675121.862</v>
      </c>
      <c r="G27" s="6">
        <f t="shared" si="0"/>
        <v>0.03193714052790073</v>
      </c>
    </row>
    <row r="28" spans="1:7" s="10" customFormat="1" ht="18" customHeight="1">
      <c r="A28" s="25"/>
      <c r="B28" s="16" t="s">
        <v>43</v>
      </c>
      <c r="C28" s="2">
        <v>184276248</v>
      </c>
      <c r="D28" s="2">
        <v>124087487</v>
      </c>
      <c r="E28" s="2">
        <v>124087487</v>
      </c>
      <c r="F28" s="1">
        <v>2083048.633</v>
      </c>
      <c r="G28" s="6">
        <f t="shared" si="0"/>
        <v>0.016786935438542646</v>
      </c>
    </row>
    <row r="29" spans="1:7" s="10" customFormat="1" ht="20.25" customHeight="1" thickBot="1">
      <c r="A29" s="4"/>
      <c r="B29" s="16" t="s">
        <v>17</v>
      </c>
      <c r="C29" s="2">
        <v>0</v>
      </c>
      <c r="D29" s="2">
        <v>1200460401</v>
      </c>
      <c r="E29" s="2">
        <v>0</v>
      </c>
      <c r="F29" s="1">
        <v>0</v>
      </c>
      <c r="G29" s="6"/>
    </row>
    <row r="30" spans="1:7" s="10" customFormat="1" ht="18" customHeight="1" thickBot="1">
      <c r="A30" s="5"/>
      <c r="B30" s="21" t="s">
        <v>2</v>
      </c>
      <c r="C30" s="22">
        <f>+SUM(C12:C29)</f>
        <v>3261930684</v>
      </c>
      <c r="D30" s="22">
        <f>SUM(D12:D29)</f>
        <v>3261130684</v>
      </c>
      <c r="E30" s="22">
        <f>+SUM(E12:E29)</f>
        <v>2060670283</v>
      </c>
      <c r="F30" s="22">
        <f>+SUM(F12:F29)</f>
        <v>58392438.22500002</v>
      </c>
      <c r="G30" s="23">
        <f>F30/E30</f>
        <v>0.028336623625197403</v>
      </c>
    </row>
    <row r="39" ht="12.75">
      <c r="F39" s="7" t="s">
        <v>18</v>
      </c>
    </row>
  </sheetData>
  <sheetProtection/>
  <mergeCells count="4">
    <mergeCell ref="B4:G4"/>
    <mergeCell ref="B5:G5"/>
    <mergeCell ref="B6:G6"/>
    <mergeCell ref="B7:G7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2022-09-22T19:56:02Z</cp:lastPrinted>
  <dcterms:created xsi:type="dcterms:W3CDTF">2005-09-27T16:03:12Z</dcterms:created>
  <dcterms:modified xsi:type="dcterms:W3CDTF">2023-03-22T15:47:48Z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ut">
    <vt:lpwstr>Dirección de Planeamiento</vt:lpwstr>
  </property>
  <property fmtid="{D5CDD505-2E9C-101B-9397-08002B2CF9AE}" pid="4" name="url_documen">
    <vt:lpwstr>/InformaciondePresupuestoMOP/informedeejecucionpresupuestaria/Documents/2021/Decretado_Ejecutado_febrero_2023.xls</vt:lpwstr>
  </property>
  <property fmtid="{D5CDD505-2E9C-101B-9397-08002B2CF9AE}" pid="5" name="M">
    <vt:lpwstr>2.00000000000000</vt:lpwstr>
  </property>
  <property fmtid="{D5CDD505-2E9C-101B-9397-08002B2CF9AE}" pid="6" name="A">
    <vt:lpwstr>2023</vt:lpwstr>
  </property>
</Properties>
</file>