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2855" activeTab="0"/>
  </bookViews>
  <sheets>
    <sheet name="Por servicio FET" sheetId="1" r:id="rId1"/>
    <sheet name="Por region FET" sheetId="2" r:id="rId2"/>
    <sheet name="Por servicio REGU" sheetId="3" r:id="rId3"/>
    <sheet name="Por region REGU" sheetId="4" r:id="rId4"/>
  </sheets>
  <definedNames>
    <definedName name="_xlfn.IFERROR" hidden="1">#NAME?</definedName>
    <definedName name="_xlnm.Print_Area" localSheetId="1">'Por region FET'!$B$1:$G$32</definedName>
    <definedName name="_xlnm.Print_Area" localSheetId="3">'Por region REGU'!$B$1:$G$32</definedName>
    <definedName name="_xlnm.Print_Area" localSheetId="0">'Por servicio FET'!$B$1:$G$27</definedName>
    <definedName name="_xlnm.Print_Area" localSheetId="2">'Por servicio REGU'!$B$1:$G$26</definedName>
  </definedNames>
  <calcPr fullCalcOnLoad="1"/>
</workbook>
</file>

<file path=xl/sharedStrings.xml><?xml version="1.0" encoding="utf-8"?>
<sst xmlns="http://schemas.openxmlformats.org/spreadsheetml/2006/main" count="111" uniqueCount="47">
  <si>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</si>
  <si>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</si>
  <si>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</si>
  <si>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</si>
  <si>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</si>
  <si>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</si>
  <si>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</si>
  <si>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</si>
  <si>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</si>
  <si>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</si>
  <si>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</si>
  <si>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</si>
  <si>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</si>
  <si>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</si>
  <si>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</si>
  <si>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</si>
  <si>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</si>
  <si>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</si>
  <si>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</si>
  <si>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</si>
  <si>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</si>
  <si>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</si>
  <si>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</si>
  <si>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</si>
  <si>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</si>
  <si>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</si>
  <si>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</si>
  <si>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</si>
  <si>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</si>
  <si>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</si>
  <si>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</si>
  <si>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</si>
  <si>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</si>
  <si>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</si>
  <si>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</si>
  <si>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</si>
  <si>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</si>
  <si>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</si>
  <si>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</si>
  <si>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</si>
  <si>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FINANCIAMIENTO REGULAR</t>
  </si>
  <si>
    <t>FINANCIAMIENTO FET-COVID 19</t>
  </si>
  <si>
    <t>SECRETARIA  Y ADM. GRAL</t>
  </si>
  <si>
    <t>(Miles de $ 2022)</t>
  </si>
  <si>
    <t>PRESUPUESTO MOP AÑO 2022</t>
  </si>
  <si>
    <t>PRESUPUESTO MOP AÑO 2022 POR REGION</t>
  </si>
  <si>
    <t>SITUACION AL CIERRE DEL MES DE ENERO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</si>
</sst>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64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80" zoomScaleNormal="80" zoomScalePageLayoutView="0" workbookViewId="0" topLeftCell="A1">
      <selection activeCell="L17" sqref="L17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26.8515625" style="7" customWidth="1"/>
    <col min="4" max="4" width="25.140625" style="7" customWidth="1"/>
    <col min="5" max="5" width="22.57421875" style="7" customWidth="1"/>
    <col min="6" max="6" width="24.421875" style="7" customWidth="1"/>
    <col min="7" max="7" width="22.574218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60.7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42</v>
      </c>
      <c r="C13" s="1">
        <v>26309</v>
      </c>
      <c r="D13" s="1">
        <v>0</v>
      </c>
      <c r="E13" s="1">
        <v>0</v>
      </c>
      <c r="F13" s="1">
        <v>0</v>
      </c>
      <c r="G13" s="6" t="str">
        <f aca="true" t="shared" si="0" ref="G13:G25">+IF(E13=0,"-",F13/E13)</f>
        <v>-</v>
      </c>
    </row>
    <row r="14" spans="1:7" s="10" customFormat="1" ht="18" customHeight="1">
      <c r="A14" s="4"/>
      <c r="B14" s="15" t="s">
        <v>1</v>
      </c>
      <c r="C14" s="1">
        <v>32064677</v>
      </c>
      <c r="D14" s="1">
        <v>8945982</v>
      </c>
      <c r="E14" s="1">
        <v>0</v>
      </c>
      <c r="F14" s="1">
        <v>0</v>
      </c>
      <c r="G14" s="6" t="str">
        <f>+IF(E14=0,"-",F14/E14)</f>
        <v>-</v>
      </c>
    </row>
    <row r="15" spans="1:7" s="10" customFormat="1" ht="18" customHeight="1">
      <c r="A15" s="4"/>
      <c r="B15" s="16" t="s">
        <v>27</v>
      </c>
      <c r="C15" s="1">
        <v>130812721</v>
      </c>
      <c r="D15" s="1">
        <v>129169052</v>
      </c>
      <c r="E15" s="1">
        <v>0</v>
      </c>
      <c r="F15" s="2">
        <v>0</v>
      </c>
      <c r="G15" s="6" t="str">
        <f t="shared" si="0"/>
        <v>-</v>
      </c>
    </row>
    <row r="16" spans="1:7" s="10" customFormat="1" ht="18" customHeight="1">
      <c r="A16" s="4"/>
      <c r="B16" s="16" t="s">
        <v>2</v>
      </c>
      <c r="C16" s="1">
        <v>581829225</v>
      </c>
      <c r="D16" s="1">
        <v>568556478</v>
      </c>
      <c r="E16" s="1">
        <v>0</v>
      </c>
      <c r="F16" s="1">
        <v>0</v>
      </c>
      <c r="G16" s="6" t="str">
        <f t="shared" si="0"/>
        <v>-</v>
      </c>
    </row>
    <row r="17" spans="1:7" s="10" customFormat="1" ht="18" customHeight="1">
      <c r="A17" s="4"/>
      <c r="B17" s="16" t="s">
        <v>28</v>
      </c>
      <c r="C17" s="1">
        <v>23172423</v>
      </c>
      <c r="D17" s="1">
        <v>21463298</v>
      </c>
      <c r="E17" s="1">
        <v>0</v>
      </c>
      <c r="F17" s="1">
        <v>0</v>
      </c>
      <c r="G17" s="6" t="str">
        <f t="shared" si="0"/>
        <v>-</v>
      </c>
    </row>
    <row r="18" spans="1:7" s="10" customFormat="1" ht="18" customHeight="1">
      <c r="A18" s="4"/>
      <c r="B18" s="16" t="s">
        <v>3</v>
      </c>
      <c r="C18" s="1">
        <v>55033938</v>
      </c>
      <c r="D18" s="1">
        <v>54501060</v>
      </c>
      <c r="E18" s="1">
        <v>44135700</v>
      </c>
      <c r="F18" s="1">
        <v>0</v>
      </c>
      <c r="G18" s="6">
        <f t="shared" si="0"/>
        <v>0</v>
      </c>
    </row>
    <row r="19" spans="1:7" s="10" customFormat="1" ht="18" customHeight="1">
      <c r="A19" s="4"/>
      <c r="B19" s="16" t="s">
        <v>5</v>
      </c>
      <c r="C19" s="1">
        <v>451044</v>
      </c>
      <c r="D19" s="1">
        <v>0</v>
      </c>
      <c r="E19" s="1">
        <v>0</v>
      </c>
      <c r="F19" s="2">
        <v>0</v>
      </c>
      <c r="G19" s="6" t="str">
        <f t="shared" si="0"/>
        <v>-</v>
      </c>
    </row>
    <row r="20" spans="1:7" s="10" customFormat="1" ht="18" customHeight="1">
      <c r="A20" s="4"/>
      <c r="B20" s="16" t="s">
        <v>4</v>
      </c>
      <c r="C20" s="1">
        <v>175898</v>
      </c>
      <c r="D20" s="1">
        <v>0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29</v>
      </c>
      <c r="C21" s="1">
        <v>129907392</v>
      </c>
      <c r="D21" s="1">
        <v>129810300</v>
      </c>
      <c r="E21" s="1">
        <v>46999522</v>
      </c>
      <c r="F21" s="1">
        <v>0</v>
      </c>
      <c r="G21" s="6">
        <f t="shared" si="0"/>
        <v>0</v>
      </c>
    </row>
    <row r="22" spans="1:7" s="10" customFormat="1" ht="18" customHeight="1">
      <c r="A22" s="4"/>
      <c r="B22" s="16" t="s">
        <v>32</v>
      </c>
      <c r="C22" s="1">
        <v>221613185</v>
      </c>
      <c r="D22" s="1">
        <v>11772901</v>
      </c>
      <c r="E22" s="1">
        <v>11772901</v>
      </c>
      <c r="F22" s="1">
        <v>0</v>
      </c>
      <c r="G22" s="6">
        <f t="shared" si="0"/>
        <v>0</v>
      </c>
    </row>
    <row r="23" spans="1:7" s="10" customFormat="1" ht="18" customHeight="1">
      <c r="A23" s="4"/>
      <c r="B23" s="16" t="s">
        <v>31</v>
      </c>
      <c r="C23" s="1">
        <v>8638619</v>
      </c>
      <c r="D23" s="1">
        <v>7775287</v>
      </c>
      <c r="E23" s="1">
        <v>2424923</v>
      </c>
      <c r="F23" s="1">
        <v>0</v>
      </c>
      <c r="G23" s="6">
        <f t="shared" si="0"/>
        <v>0</v>
      </c>
    </row>
    <row r="24" spans="1:7" s="10" customFormat="1" ht="18" customHeight="1">
      <c r="A24" s="4"/>
      <c r="B24" s="24" t="s">
        <v>24</v>
      </c>
      <c r="C24" s="1"/>
      <c r="D24" s="1"/>
      <c r="E24" s="1"/>
      <c r="F24" s="1"/>
      <c r="G24" s="6" t="str">
        <f t="shared" si="0"/>
        <v>-</v>
      </c>
    </row>
    <row r="25" spans="1:7" s="10" customFormat="1" ht="18" customHeight="1">
      <c r="A25" s="4"/>
      <c r="B25" s="24" t="s">
        <v>39</v>
      </c>
      <c r="C25" s="1"/>
      <c r="D25" s="1"/>
      <c r="E25" s="1"/>
      <c r="F25" s="2"/>
      <c r="G25" s="6" t="str">
        <f t="shared" si="0"/>
        <v>-</v>
      </c>
    </row>
    <row r="26" spans="1:7" s="10" customFormat="1" ht="18" customHeight="1" thickBot="1">
      <c r="A26" s="5"/>
      <c r="B26" s="18" t="s">
        <v>7</v>
      </c>
      <c r="C26" s="19">
        <f>SUM(C13:C25)</f>
        <v>1183725431</v>
      </c>
      <c r="D26" s="19">
        <f>SUM(D13:D25)</f>
        <v>931994358</v>
      </c>
      <c r="E26" s="19">
        <f>SUM(E13:E25)</f>
        <v>105333046</v>
      </c>
      <c r="F26" s="19">
        <f>SUM(F13:F25)</f>
        <v>0</v>
      </c>
      <c r="G26" s="20">
        <f>F26/E26</f>
        <v>0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F14" sqref="F14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3" width="19.57421875" style="7" customWidth="1"/>
    <col min="4" max="4" width="20.28125" style="7" customWidth="1"/>
    <col min="5" max="5" width="17.140625" style="7" customWidth="1"/>
    <col min="6" max="6" width="24.4218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56290256</v>
      </c>
      <c r="D13" s="1">
        <v>961556</v>
      </c>
      <c r="E13" s="1">
        <v>961556</v>
      </c>
      <c r="F13" s="1">
        <v>0</v>
      </c>
      <c r="G13" s="6">
        <f>_xlfn.IFERROR(F13/E13,0)</f>
        <v>0</v>
      </c>
    </row>
    <row r="14" spans="1:7" s="10" customFormat="1" ht="18" customHeight="1">
      <c r="A14" s="25"/>
      <c r="B14" s="16" t="s">
        <v>14</v>
      </c>
      <c r="C14" s="2">
        <v>38765143</v>
      </c>
      <c r="D14" s="2">
        <v>1379500</v>
      </c>
      <c r="E14" s="2">
        <v>1379500</v>
      </c>
      <c r="F14" s="1">
        <v>0</v>
      </c>
      <c r="G14" s="6">
        <f aca="true" t="shared" si="0" ref="G14:G29">_xlfn.IFERROR(F14/E14,0)</f>
        <v>0</v>
      </c>
    </row>
    <row r="15" spans="1:7" s="10" customFormat="1" ht="18" customHeight="1">
      <c r="A15" s="25"/>
      <c r="B15" s="16" t="s">
        <v>15</v>
      </c>
      <c r="C15" s="2">
        <v>28390081</v>
      </c>
      <c r="D15" s="2">
        <v>4541540</v>
      </c>
      <c r="E15" s="2">
        <v>4541540</v>
      </c>
      <c r="F15" s="1">
        <v>0</v>
      </c>
      <c r="G15" s="6">
        <f t="shared" si="0"/>
        <v>0</v>
      </c>
    </row>
    <row r="16" spans="1:7" s="10" customFormat="1" ht="18" customHeight="1">
      <c r="A16" s="25"/>
      <c r="B16" s="16" t="s">
        <v>16</v>
      </c>
      <c r="C16" s="2">
        <v>83729203</v>
      </c>
      <c r="D16" s="2">
        <v>1798300</v>
      </c>
      <c r="E16" s="2">
        <v>1798300</v>
      </c>
      <c r="F16" s="1">
        <v>0</v>
      </c>
      <c r="G16" s="6">
        <f t="shared" si="0"/>
        <v>0</v>
      </c>
    </row>
    <row r="17" spans="1:7" s="10" customFormat="1" ht="18" customHeight="1">
      <c r="A17" s="25"/>
      <c r="B17" s="16" t="s">
        <v>17</v>
      </c>
      <c r="C17" s="2">
        <v>51175920</v>
      </c>
      <c r="D17" s="2">
        <v>6897683</v>
      </c>
      <c r="E17" s="2">
        <v>6897683</v>
      </c>
      <c r="F17" s="1">
        <v>0</v>
      </c>
      <c r="G17" s="6">
        <f t="shared" si="0"/>
        <v>0</v>
      </c>
    </row>
    <row r="18" spans="1:7" s="10" customFormat="1" ht="18" customHeight="1">
      <c r="A18" s="25"/>
      <c r="B18" s="16" t="s">
        <v>18</v>
      </c>
      <c r="C18" s="2">
        <v>85839937</v>
      </c>
      <c r="D18" s="2">
        <v>10670120</v>
      </c>
      <c r="E18" s="2">
        <v>10670120</v>
      </c>
      <c r="F18" s="1">
        <v>0</v>
      </c>
      <c r="G18" s="6">
        <f t="shared" si="0"/>
        <v>0</v>
      </c>
    </row>
    <row r="19" spans="1:7" s="10" customFormat="1" ht="18" customHeight="1">
      <c r="A19" s="25"/>
      <c r="B19" s="16" t="s">
        <v>37</v>
      </c>
      <c r="C19" s="2">
        <v>172588138</v>
      </c>
      <c r="D19" s="2">
        <v>10250702</v>
      </c>
      <c r="E19" s="2">
        <v>10250702</v>
      </c>
      <c r="F19" s="1">
        <v>0</v>
      </c>
      <c r="G19" s="6">
        <f t="shared" si="0"/>
        <v>0</v>
      </c>
    </row>
    <row r="20" spans="1:7" s="10" customFormat="1" ht="18" customHeight="1">
      <c r="A20" s="25"/>
      <c r="B20" s="17" t="s">
        <v>38</v>
      </c>
      <c r="C20" s="2">
        <v>27868906</v>
      </c>
      <c r="D20" s="2">
        <v>3625504</v>
      </c>
      <c r="E20" s="2">
        <v>3625504</v>
      </c>
      <c r="F20" s="1">
        <v>0</v>
      </c>
      <c r="G20" s="6">
        <f t="shared" si="0"/>
        <v>0</v>
      </c>
    </row>
    <row r="21" spans="1:7" s="10" customFormat="1" ht="18" customHeight="1">
      <c r="A21" s="25"/>
      <c r="B21" s="17" t="s">
        <v>19</v>
      </c>
      <c r="C21" s="2">
        <v>46724489</v>
      </c>
      <c r="D21" s="2">
        <v>2511613</v>
      </c>
      <c r="E21" s="2">
        <v>2511613</v>
      </c>
      <c r="F21" s="1">
        <v>0</v>
      </c>
      <c r="G21" s="6">
        <f t="shared" si="0"/>
        <v>0</v>
      </c>
    </row>
    <row r="22" spans="1:7" s="10" customFormat="1" ht="18" customHeight="1">
      <c r="A22" s="25"/>
      <c r="B22" s="17" t="s">
        <v>30</v>
      </c>
      <c r="C22" s="2">
        <v>25589602</v>
      </c>
      <c r="D22" s="2">
        <v>2951975</v>
      </c>
      <c r="E22" s="2">
        <v>2951975</v>
      </c>
      <c r="F22" s="1">
        <v>0</v>
      </c>
      <c r="G22" s="6">
        <f t="shared" si="0"/>
        <v>0</v>
      </c>
    </row>
    <row r="23" spans="1:7" s="10" customFormat="1" ht="18" customHeight="1">
      <c r="A23" s="25"/>
      <c r="B23" s="16" t="s">
        <v>33</v>
      </c>
      <c r="C23" s="2">
        <v>128076173</v>
      </c>
      <c r="D23" s="2">
        <v>5894566</v>
      </c>
      <c r="E23" s="2">
        <v>5894566</v>
      </c>
      <c r="F23" s="1">
        <v>0</v>
      </c>
      <c r="G23" s="6">
        <f>_xlfn.IFERROR(F23/E23,0)</f>
        <v>0</v>
      </c>
    </row>
    <row r="24" spans="1:7" s="10" customFormat="1" ht="18" customHeight="1">
      <c r="A24" s="25"/>
      <c r="B24" s="16" t="s">
        <v>20</v>
      </c>
      <c r="C24" s="2">
        <v>88226041</v>
      </c>
      <c r="D24" s="2">
        <v>1313469</v>
      </c>
      <c r="E24" s="2">
        <v>1313469</v>
      </c>
      <c r="F24" s="1">
        <v>0</v>
      </c>
      <c r="G24" s="6">
        <f t="shared" si="0"/>
        <v>0</v>
      </c>
    </row>
    <row r="25" spans="1:7" s="10" customFormat="1" ht="18" customHeight="1">
      <c r="A25" s="25"/>
      <c r="B25" s="16" t="s">
        <v>21</v>
      </c>
      <c r="C25" s="2">
        <v>54347935</v>
      </c>
      <c r="D25" s="2">
        <v>6215465</v>
      </c>
      <c r="E25" s="2">
        <v>6215465</v>
      </c>
      <c r="F25" s="1">
        <v>0</v>
      </c>
      <c r="G25" s="6">
        <f t="shared" si="0"/>
        <v>0</v>
      </c>
    </row>
    <row r="26" spans="1:7" s="10" customFormat="1" ht="18" customHeight="1">
      <c r="A26" s="25"/>
      <c r="B26" s="16" t="s">
        <v>22</v>
      </c>
      <c r="C26" s="2">
        <v>61938110</v>
      </c>
      <c r="D26" s="2">
        <v>19110351</v>
      </c>
      <c r="E26" s="2">
        <v>19110351</v>
      </c>
      <c r="F26" s="1">
        <v>0</v>
      </c>
      <c r="G26" s="6">
        <f t="shared" si="0"/>
        <v>0</v>
      </c>
    </row>
    <row r="27" spans="1:7" s="10" customFormat="1" ht="18" customHeight="1">
      <c r="A27" s="25"/>
      <c r="B27" s="16" t="s">
        <v>34</v>
      </c>
      <c r="C27" s="2">
        <v>21061454</v>
      </c>
      <c r="D27" s="2">
        <v>4024203</v>
      </c>
      <c r="E27" s="2">
        <v>4024203</v>
      </c>
      <c r="F27" s="1">
        <v>0</v>
      </c>
      <c r="G27" s="6">
        <f t="shared" si="0"/>
        <v>0</v>
      </c>
    </row>
    <row r="28" spans="1:7" s="10" customFormat="1" ht="18" customHeight="1">
      <c r="A28" s="25"/>
      <c r="B28" s="16" t="s">
        <v>35</v>
      </c>
      <c r="C28" s="2">
        <v>49311173</v>
      </c>
      <c r="D28" s="2">
        <v>19118419</v>
      </c>
      <c r="E28" s="2">
        <v>19118419</v>
      </c>
      <c r="F28" s="1">
        <v>0</v>
      </c>
      <c r="G28" s="6">
        <f t="shared" si="0"/>
        <v>0</v>
      </c>
    </row>
    <row r="29" spans="1:7" s="10" customFormat="1" ht="18" customHeight="1">
      <c r="A29" s="25"/>
      <c r="B29" s="16" t="s">
        <v>36</v>
      </c>
      <c r="C29" s="2">
        <v>163802870</v>
      </c>
      <c r="D29" s="2">
        <v>4068080</v>
      </c>
      <c r="E29" s="2">
        <v>4068080</v>
      </c>
      <c r="F29" s="1">
        <v>0</v>
      </c>
      <c r="G29" s="6">
        <f t="shared" si="0"/>
        <v>0</v>
      </c>
    </row>
    <row r="30" spans="1:7" s="10" customFormat="1" ht="18" customHeight="1" thickBot="1">
      <c r="A30" s="4"/>
      <c r="B30" s="16" t="s">
        <v>23</v>
      </c>
      <c r="C30" s="2">
        <v>0</v>
      </c>
      <c r="D30" s="2">
        <v>826661312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1183725431</v>
      </c>
      <c r="D31" s="22">
        <f>SUM(D13:D30)</f>
        <v>931994358</v>
      </c>
      <c r="E31" s="22">
        <f>+SUM(E13:E30)</f>
        <v>105333046</v>
      </c>
      <c r="F31" s="22">
        <f>+SUM(F13:F30)</f>
        <v>0</v>
      </c>
      <c r="G31" s="23">
        <f>F31/E31</f>
        <v>0</v>
      </c>
    </row>
    <row r="40" ht="12.75">
      <c r="F40" s="7" t="s">
        <v>25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H32" sqref="H32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1</v>
      </c>
      <c r="C13" s="1">
        <v>8974172</v>
      </c>
      <c r="D13" s="1">
        <v>8974172</v>
      </c>
      <c r="E13" s="1">
        <v>0</v>
      </c>
      <c r="F13" s="1">
        <v>0</v>
      </c>
      <c r="G13" s="6" t="str">
        <f>+IF(E13=0,"-",F13/E13)</f>
        <v>-</v>
      </c>
    </row>
    <row r="14" spans="1:7" s="10" customFormat="1" ht="18" customHeight="1">
      <c r="A14" s="4"/>
      <c r="B14" s="16" t="s">
        <v>27</v>
      </c>
      <c r="C14" s="1">
        <v>147022684</v>
      </c>
      <c r="D14" s="1">
        <v>147022684</v>
      </c>
      <c r="E14" s="1">
        <v>0</v>
      </c>
      <c r="F14" s="2">
        <v>0</v>
      </c>
      <c r="G14" s="6" t="str">
        <f aca="true" t="shared" si="0" ref="G14:G24">+IF(E14=0,"-",F14/E14)</f>
        <v>-</v>
      </c>
    </row>
    <row r="15" spans="1:7" s="10" customFormat="1" ht="18" customHeight="1">
      <c r="A15" s="4"/>
      <c r="B15" s="16" t="s">
        <v>2</v>
      </c>
      <c r="C15" s="1">
        <v>1220635546</v>
      </c>
      <c r="D15" s="1">
        <v>1220635546</v>
      </c>
      <c r="E15" s="1">
        <v>0</v>
      </c>
      <c r="F15" s="1">
        <v>0</v>
      </c>
      <c r="G15" s="6" t="str">
        <f t="shared" si="0"/>
        <v>-</v>
      </c>
    </row>
    <row r="16" spans="1:7" s="10" customFormat="1" ht="18" customHeight="1">
      <c r="A16" s="4"/>
      <c r="B16" s="16" t="s">
        <v>28</v>
      </c>
      <c r="C16" s="1">
        <v>76882481</v>
      </c>
      <c r="D16" s="1">
        <v>76882481</v>
      </c>
      <c r="E16" s="1">
        <v>0</v>
      </c>
      <c r="F16" s="1">
        <v>0</v>
      </c>
      <c r="G16" s="6" t="str">
        <f t="shared" si="0"/>
        <v>-</v>
      </c>
    </row>
    <row r="17" spans="1:7" s="10" customFormat="1" ht="18" customHeight="1">
      <c r="A17" s="4"/>
      <c r="B17" s="16" t="s">
        <v>3</v>
      </c>
      <c r="C17" s="1">
        <v>62797413</v>
      </c>
      <c r="D17" s="1">
        <v>62797413</v>
      </c>
      <c r="E17" s="1">
        <v>59708522</v>
      </c>
      <c r="F17" s="1">
        <v>839540.1559999998</v>
      </c>
      <c r="G17" s="6">
        <f t="shared" si="0"/>
        <v>0.01406064206379116</v>
      </c>
    </row>
    <row r="18" spans="1:7" s="10" customFormat="1" ht="18" customHeight="1">
      <c r="A18" s="4"/>
      <c r="B18" s="16" t="s">
        <v>5</v>
      </c>
      <c r="C18" s="1">
        <v>117499</v>
      </c>
      <c r="D18" s="1">
        <v>117499</v>
      </c>
      <c r="E18" s="1">
        <v>41726</v>
      </c>
      <c r="F18" s="2">
        <v>0</v>
      </c>
      <c r="G18" s="6">
        <f t="shared" si="0"/>
        <v>0</v>
      </c>
    </row>
    <row r="19" spans="1:7" s="10" customFormat="1" ht="18" customHeight="1">
      <c r="A19" s="4"/>
      <c r="B19" s="16" t="s">
        <v>4</v>
      </c>
      <c r="C19" s="1">
        <v>156983</v>
      </c>
      <c r="D19" s="1">
        <v>156983</v>
      </c>
      <c r="E19" s="1">
        <v>120500</v>
      </c>
      <c r="F19" s="1">
        <v>0</v>
      </c>
      <c r="G19" s="6">
        <f t="shared" si="0"/>
        <v>0</v>
      </c>
    </row>
    <row r="20" spans="1:7" s="10" customFormat="1" ht="18" customHeight="1">
      <c r="A20" s="4"/>
      <c r="B20" s="16" t="s">
        <v>29</v>
      </c>
      <c r="C20" s="1">
        <v>148440561</v>
      </c>
      <c r="D20" s="1">
        <v>148440561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32</v>
      </c>
      <c r="C21" s="1">
        <v>345996702</v>
      </c>
      <c r="D21" s="1">
        <v>345996702</v>
      </c>
      <c r="E21" s="1">
        <v>0</v>
      </c>
      <c r="F21" s="1">
        <v>0</v>
      </c>
      <c r="G21" s="6" t="str">
        <f t="shared" si="0"/>
        <v>-</v>
      </c>
    </row>
    <row r="22" spans="1:7" s="10" customFormat="1" ht="18" customHeight="1">
      <c r="A22" s="4"/>
      <c r="B22" s="16" t="s">
        <v>31</v>
      </c>
      <c r="C22" s="1">
        <v>6473691</v>
      </c>
      <c r="D22" s="1">
        <v>6473691</v>
      </c>
      <c r="E22" s="1">
        <v>6166392</v>
      </c>
      <c r="F22" s="1">
        <v>0</v>
      </c>
      <c r="G22" s="6">
        <f t="shared" si="0"/>
        <v>0</v>
      </c>
    </row>
    <row r="23" spans="1:7" s="10" customFormat="1" ht="18" customHeight="1">
      <c r="A23" s="4"/>
      <c r="B23" s="24" t="s">
        <v>24</v>
      </c>
      <c r="C23" s="1">
        <v>193612</v>
      </c>
      <c r="D23" s="1">
        <v>193612</v>
      </c>
      <c r="E23" s="1">
        <v>0</v>
      </c>
      <c r="F23" s="1">
        <v>0</v>
      </c>
      <c r="G23" s="6" t="str">
        <f t="shared" si="0"/>
        <v>-</v>
      </c>
    </row>
    <row r="24" spans="1:7" s="10" customFormat="1" ht="18" customHeight="1">
      <c r="A24" s="4"/>
      <c r="B24" s="24" t="s">
        <v>39</v>
      </c>
      <c r="C24" s="1">
        <v>183723</v>
      </c>
      <c r="D24" s="1">
        <v>183723</v>
      </c>
      <c r="E24" s="1">
        <v>0</v>
      </c>
      <c r="F24" s="2">
        <v>0</v>
      </c>
      <c r="G24" s="6" t="str">
        <f t="shared" si="0"/>
        <v>-</v>
      </c>
    </row>
    <row r="25" spans="1:7" s="10" customFormat="1" ht="18" customHeight="1" thickBot="1">
      <c r="A25" s="5"/>
      <c r="B25" s="18" t="s">
        <v>7</v>
      </c>
      <c r="C25" s="19">
        <f>+SUM(C13:C24)</f>
        <v>2017875067</v>
      </c>
      <c r="D25" s="19">
        <f>SUM(D13:D24)</f>
        <v>2017875067</v>
      </c>
      <c r="E25" s="19">
        <f>+SUM(E13:E24)</f>
        <v>66037140</v>
      </c>
      <c r="F25" s="19">
        <f>+SUM(F13:F24)</f>
        <v>839540.1559999998</v>
      </c>
      <c r="G25" s="20">
        <f>F25/E25</f>
        <v>0.012713151356948527</v>
      </c>
    </row>
    <row r="28" spans="3:7" s="26" customFormat="1" ht="15" hidden="1">
      <c r="C28" s="26">
        <f>+C25-'Por region REGU'!C31</f>
        <v>0</v>
      </c>
      <c r="E28" s="26">
        <f>+E25-'Por region REGU'!E31</f>
        <v>0</v>
      </c>
      <c r="F28" s="26">
        <f>+F25-'Por region REGU'!F31</f>
        <v>0</v>
      </c>
      <c r="G28" s="26">
        <f>+G25-'Por region REGU'!G31</f>
        <v>0</v>
      </c>
    </row>
    <row r="29" ht="12.75">
      <c r="G29" s="27"/>
    </row>
  </sheetData>
  <sheetProtection/>
  <mergeCells count="5">
    <mergeCell ref="B4:G4"/>
    <mergeCell ref="B7:G7"/>
    <mergeCell ref="B8:G8"/>
    <mergeCell ref="B6:G6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J21" sqref="J21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84355002</v>
      </c>
      <c r="D13" s="1">
        <v>3210770</v>
      </c>
      <c r="E13" s="1">
        <v>3210770</v>
      </c>
      <c r="F13" s="1">
        <v>71388.837</v>
      </c>
      <c r="G13" s="6">
        <f>_xlfn.IFERROR(F13/E13,0)</f>
        <v>0.02223417965161005</v>
      </c>
    </row>
    <row r="14" spans="1:7" s="10" customFormat="1" ht="18" customHeight="1">
      <c r="A14" s="25"/>
      <c r="B14" s="16" t="s">
        <v>14</v>
      </c>
      <c r="C14" s="2">
        <v>51670593</v>
      </c>
      <c r="D14" s="2">
        <v>4702250</v>
      </c>
      <c r="E14" s="2">
        <v>4702250</v>
      </c>
      <c r="F14" s="1">
        <v>0</v>
      </c>
      <c r="G14" s="6">
        <f aca="true" t="shared" si="0" ref="G14:G29">_xlfn.IFERROR(F14/E14,0)</f>
        <v>0</v>
      </c>
    </row>
    <row r="15" spans="1:7" s="10" customFormat="1" ht="18" customHeight="1">
      <c r="A15" s="25"/>
      <c r="B15" s="16" t="s">
        <v>15</v>
      </c>
      <c r="C15" s="2">
        <v>66689927</v>
      </c>
      <c r="D15" s="2">
        <v>1163980</v>
      </c>
      <c r="E15" s="2">
        <v>1163980</v>
      </c>
      <c r="F15" s="1">
        <v>0</v>
      </c>
      <c r="G15" s="6">
        <f t="shared" si="0"/>
        <v>0</v>
      </c>
    </row>
    <row r="16" spans="1:7" s="10" customFormat="1" ht="18" customHeight="1">
      <c r="A16" s="25"/>
      <c r="B16" s="16" t="s">
        <v>16</v>
      </c>
      <c r="C16" s="2">
        <v>61486597</v>
      </c>
      <c r="D16" s="2">
        <v>1620382</v>
      </c>
      <c r="E16" s="2">
        <v>1620382</v>
      </c>
      <c r="F16" s="1">
        <v>0</v>
      </c>
      <c r="G16" s="6">
        <f t="shared" si="0"/>
        <v>0</v>
      </c>
    </row>
    <row r="17" spans="1:7" s="10" customFormat="1" ht="18" customHeight="1">
      <c r="A17" s="25"/>
      <c r="B17" s="16" t="s">
        <v>17</v>
      </c>
      <c r="C17" s="2">
        <v>108071960</v>
      </c>
      <c r="D17" s="2">
        <v>690415</v>
      </c>
      <c r="E17" s="2">
        <v>690415</v>
      </c>
      <c r="F17" s="1">
        <v>0</v>
      </c>
      <c r="G17" s="6">
        <f t="shared" si="0"/>
        <v>0</v>
      </c>
    </row>
    <row r="18" spans="1:7" s="10" customFormat="1" ht="18" customHeight="1">
      <c r="A18" s="25"/>
      <c r="B18" s="16" t="s">
        <v>18</v>
      </c>
      <c r="C18" s="2">
        <v>189160127</v>
      </c>
      <c r="D18" s="2">
        <v>18151620</v>
      </c>
      <c r="E18" s="2">
        <v>18151620</v>
      </c>
      <c r="F18" s="1">
        <v>459391.099</v>
      </c>
      <c r="G18" s="6">
        <f t="shared" si="0"/>
        <v>0.02530854540806826</v>
      </c>
    </row>
    <row r="19" spans="1:7" s="10" customFormat="1" ht="18" customHeight="1">
      <c r="A19" s="25"/>
      <c r="B19" s="16" t="s">
        <v>37</v>
      </c>
      <c r="C19" s="2">
        <v>206579544</v>
      </c>
      <c r="D19" s="2">
        <v>2085805</v>
      </c>
      <c r="E19" s="2">
        <v>2085805</v>
      </c>
      <c r="F19" s="1">
        <v>18434.153</v>
      </c>
      <c r="G19" s="6">
        <f t="shared" si="0"/>
        <v>0.00883790814577585</v>
      </c>
    </row>
    <row r="20" spans="1:7" s="10" customFormat="1" ht="18" customHeight="1">
      <c r="A20" s="25"/>
      <c r="B20" s="17" t="s">
        <v>38</v>
      </c>
      <c r="C20" s="2">
        <v>88817711</v>
      </c>
      <c r="D20" s="2">
        <v>0</v>
      </c>
      <c r="E20" s="2">
        <v>0</v>
      </c>
      <c r="F20" s="1">
        <v>0</v>
      </c>
      <c r="G20" s="6">
        <f t="shared" si="0"/>
        <v>0</v>
      </c>
    </row>
    <row r="21" spans="1:7" s="10" customFormat="1" ht="18" customHeight="1">
      <c r="A21" s="25"/>
      <c r="B21" s="17" t="s">
        <v>19</v>
      </c>
      <c r="C21" s="2">
        <v>89770964</v>
      </c>
      <c r="D21" s="2">
        <v>150300</v>
      </c>
      <c r="E21" s="2">
        <v>150300</v>
      </c>
      <c r="F21" s="1">
        <v>0</v>
      </c>
      <c r="G21" s="6">
        <f t="shared" si="0"/>
        <v>0</v>
      </c>
    </row>
    <row r="22" spans="1:7" s="10" customFormat="1" ht="18" customHeight="1">
      <c r="A22" s="25"/>
      <c r="B22" s="17" t="s">
        <v>30</v>
      </c>
      <c r="C22" s="2">
        <v>61067570</v>
      </c>
      <c r="D22" s="2">
        <v>0</v>
      </c>
      <c r="E22" s="2">
        <v>0</v>
      </c>
      <c r="F22" s="1">
        <v>0</v>
      </c>
      <c r="G22" s="6">
        <f t="shared" si="0"/>
        <v>0</v>
      </c>
    </row>
    <row r="23" spans="1:7" s="10" customFormat="1" ht="18" customHeight="1">
      <c r="A23" s="25"/>
      <c r="B23" s="16" t="s">
        <v>33</v>
      </c>
      <c r="C23" s="2">
        <v>127438013</v>
      </c>
      <c r="D23" s="2">
        <v>4597965</v>
      </c>
      <c r="E23" s="2">
        <v>4597965</v>
      </c>
      <c r="F23" s="1">
        <v>3898.065</v>
      </c>
      <c r="G23" s="6">
        <f>_xlfn.IFERROR(F23/E23,0)</f>
        <v>0.0008477804854973885</v>
      </c>
    </row>
    <row r="24" spans="1:7" s="10" customFormat="1" ht="18" customHeight="1">
      <c r="A24" s="25"/>
      <c r="B24" s="16" t="s">
        <v>20</v>
      </c>
      <c r="C24" s="2">
        <v>137026645</v>
      </c>
      <c r="D24" s="2">
        <v>1066404</v>
      </c>
      <c r="E24" s="2">
        <v>1066404</v>
      </c>
      <c r="F24" s="1">
        <v>30630.608</v>
      </c>
      <c r="G24" s="6">
        <f t="shared" si="0"/>
        <v>0.0287232681047708</v>
      </c>
    </row>
    <row r="25" spans="1:7" s="10" customFormat="1" ht="18" customHeight="1">
      <c r="A25" s="25"/>
      <c r="B25" s="16" t="s">
        <v>21</v>
      </c>
      <c r="C25" s="2">
        <v>136455640</v>
      </c>
      <c r="D25" s="2">
        <v>6251474</v>
      </c>
      <c r="E25" s="2">
        <v>6251474</v>
      </c>
      <c r="F25" s="1">
        <v>0</v>
      </c>
      <c r="G25" s="6">
        <f t="shared" si="0"/>
        <v>0</v>
      </c>
    </row>
    <row r="26" spans="1:7" s="10" customFormat="1" ht="18" customHeight="1">
      <c r="A26" s="25"/>
      <c r="B26" s="16" t="s">
        <v>22</v>
      </c>
      <c r="C26" s="2">
        <v>227911270</v>
      </c>
      <c r="D26" s="2">
        <v>12510766</v>
      </c>
      <c r="E26" s="2">
        <v>12510766</v>
      </c>
      <c r="F26" s="1">
        <v>204193.995</v>
      </c>
      <c r="G26" s="6">
        <f t="shared" si="0"/>
        <v>0.016321462250992465</v>
      </c>
    </row>
    <row r="27" spans="1:7" s="10" customFormat="1" ht="18" customHeight="1">
      <c r="A27" s="25"/>
      <c r="B27" s="16" t="s">
        <v>34</v>
      </c>
      <c r="C27" s="2">
        <v>96293097</v>
      </c>
      <c r="D27" s="2">
        <v>1918784</v>
      </c>
      <c r="E27" s="2">
        <v>1918784</v>
      </c>
      <c r="F27" s="1">
        <v>43775.365999999995</v>
      </c>
      <c r="G27" s="6">
        <f t="shared" si="0"/>
        <v>0.022814118733531234</v>
      </c>
    </row>
    <row r="28" spans="1:7" s="10" customFormat="1" ht="18" customHeight="1">
      <c r="A28" s="25"/>
      <c r="B28" s="16" t="s">
        <v>35</v>
      </c>
      <c r="C28" s="2">
        <v>111256977</v>
      </c>
      <c r="D28" s="2">
        <v>1632456</v>
      </c>
      <c r="E28" s="2">
        <v>1632456</v>
      </c>
      <c r="F28" s="1">
        <v>7828.033</v>
      </c>
      <c r="G28" s="6">
        <f t="shared" si="0"/>
        <v>0.004795248999054186</v>
      </c>
    </row>
    <row r="29" spans="1:7" s="10" customFormat="1" ht="18" customHeight="1">
      <c r="A29" s="25"/>
      <c r="B29" s="16" t="s">
        <v>36</v>
      </c>
      <c r="C29" s="2">
        <v>173823430</v>
      </c>
      <c r="D29" s="2">
        <v>6283769</v>
      </c>
      <c r="E29" s="2">
        <v>6283769</v>
      </c>
      <c r="F29" s="1">
        <v>0</v>
      </c>
      <c r="G29" s="6">
        <f t="shared" si="0"/>
        <v>0</v>
      </c>
    </row>
    <row r="30" spans="1:7" s="10" customFormat="1" ht="20.25" customHeight="1" thickBot="1">
      <c r="A30" s="4"/>
      <c r="B30" s="16" t="s">
        <v>23</v>
      </c>
      <c r="C30" s="2">
        <v>0</v>
      </c>
      <c r="D30" s="2">
        <v>1951837927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2017875067</v>
      </c>
      <c r="D31" s="22">
        <f>SUM(D13:D30)</f>
        <v>2017875067</v>
      </c>
      <c r="E31" s="22">
        <f>+SUM(E13:E30)</f>
        <v>66037140</v>
      </c>
      <c r="F31" s="22">
        <f>+SUM(F13:F30)</f>
        <v>839540.1560000001</v>
      </c>
      <c r="G31" s="23">
        <f>F31/E31</f>
        <v>0.01271315135694853</v>
      </c>
    </row>
    <row r="40" ht="12.75">
      <c r="F40" s="7" t="s">
        <v>25</v>
      </c>
    </row>
  </sheetData>
  <sheetProtection/>
  <mergeCells count="5">
    <mergeCell ref="B4:G4"/>
    <mergeCell ref="B6:G6"/>
    <mergeCell ref="B7:G7"/>
    <mergeCell ref="B8:G8"/>
    <mergeCell ref="B5:G5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2022-01-25T11:35:39Z</cp:lastPrinted>
  <dcterms:created xsi:type="dcterms:W3CDTF">2005-09-27T16:03:12Z</dcterms:created>
  <dcterms:modified xsi:type="dcterms:W3CDTF">2022-03-01T18:53:47Z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/>
  </property>
  <property fmtid="{D5CDD505-2E9C-101B-9397-08002B2CF9AE}" pid="4" name="url_documen">
    <vt:lpwstr>/InformaciondePresupuestoMOP/informedeejecucionpresupuestaria/Documents/2022/Decretado_Ejecutado_enero_2022.xls</vt:lpwstr>
  </property>
  <property fmtid="{D5CDD505-2E9C-101B-9397-08002B2CF9AE}" pid="5" name="M">
    <vt:lpwstr>1.00000000000000</vt:lpwstr>
  </property>
  <property fmtid="{D5CDD505-2E9C-101B-9397-08002B2CF9AE}" pid="6" name="A">
    <vt:lpwstr>2022</vt:lpwstr>
  </property>
</Properties>
</file>