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4400" windowHeight="11550" activeTab="0"/>
  </bookViews>
  <sheets>
    <sheet name="Por servicio " sheetId="1" r:id="rId1"/>
    <sheet name="Por region " sheetId="2" r:id="rId2"/>
  </sheets>
  <definedNames>
    <definedName name="_xlfn.IFERROR" hidden="1">#NAME?</definedName>
    <definedName name="_xlnm.Print_Area" localSheetId="1">'Por region '!$B$1:$G$31</definedName>
    <definedName name="_xlnm.Print_Area" localSheetId="0">'Por servicio '!$B$1:$G$25</definedName>
  </definedNames>
  <calcPr fullCalcOnLoad="1"/>
</workbook>
</file>

<file path=xl/sharedStrings.xml><?xml version="1.0" encoding="utf-8"?>
<sst xmlns="http://schemas.openxmlformats.org/spreadsheetml/2006/main" count="53" uniqueCount="46">
  <si>
    <t>SERVICIOS</t>
  </si>
  <si>
    <t>INICIATIVAS DE INVERSION</t>
  </si>
  <si>
    <t>TOTAL</t>
  </si>
  <si>
    <t>Monto Asignado en Ley de Presupuestos</t>
  </si>
  <si>
    <t xml:space="preserve">Monto Decretado </t>
  </si>
  <si>
    <t>Monto Ejecutado</t>
  </si>
  <si>
    <r>
      <t>% Avance de la Ejecución</t>
    </r>
    <r>
      <rPr>
        <b/>
        <sz val="8"/>
        <rFont val="Arial"/>
        <family val="2"/>
      </rPr>
      <t xml:space="preserve"> (Ejecutado/Decretado)</t>
    </r>
  </si>
  <si>
    <t>Presupuesto
Vigente</t>
  </si>
  <si>
    <t>Arica y Parinacota</t>
  </si>
  <si>
    <t>Tarapacá</t>
  </si>
  <si>
    <t>Antofagasta</t>
  </si>
  <si>
    <t>Atacama</t>
  </si>
  <si>
    <t>Coquimbo</t>
  </si>
  <si>
    <t>Maule</t>
  </si>
  <si>
    <t>Araucanía</t>
  </si>
  <si>
    <t>Los Ríos</t>
  </si>
  <si>
    <t>Los Lagos</t>
  </si>
  <si>
    <t>Fondos sin decretar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</si>
  <si>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</si>
  <si>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REGIONES</t>
  </si>
  <si>
    <t>Ñuble</t>
  </si>
  <si>
    <t>PRESUPUESTO MOP AÑO 2023</t>
  </si>
  <si>
    <t>(Miles de $ 2023)</t>
  </si>
  <si>
    <t>PRESUPUESTO MOP AÑO 2023 POR REGION</t>
  </si>
  <si>
    <t>Dirección General de Obras Públicas</t>
  </si>
  <si>
    <t>Arquitectura</t>
  </si>
  <si>
    <t>Obras Hidráulicas</t>
  </si>
  <si>
    <t>Vialidad</t>
  </si>
  <si>
    <t>O. Portuarias</t>
  </si>
  <si>
    <t>Aeropuertos</t>
  </si>
  <si>
    <t>Planeamiento</t>
  </si>
  <si>
    <t>S. Servicios Sanitarios Rurales</t>
  </si>
  <si>
    <t>Dirección General de Concesiones</t>
  </si>
  <si>
    <t>D.G. Aguas</t>
  </si>
  <si>
    <t>I.N.H.</t>
  </si>
  <si>
    <t>S.S.S.</t>
  </si>
  <si>
    <t>Valparaíso</t>
  </si>
  <si>
    <t>Metropolitana</t>
  </si>
  <si>
    <t>Aysén</t>
  </si>
  <si>
    <t>O Higgins</t>
  </si>
  <si>
    <t>Bio Bío</t>
  </si>
  <si>
    <t>Magallanes y Ach</t>
  </si>
  <si>
    <t>Interregional</t>
  </si>
  <si>
    <t>Monto Asignado en Ley de Presupuestos (*)</t>
  </si>
  <si>
    <t>(*) Nota: a algunas iniciativas se les corrigió la región, por lo que la distribución del monto ley por región podría ser levemente diferente</t>
  </si>
  <si>
    <t>SITUACION AL CIERRE DEL MES DE JUNIO</t>
  </si>
</sst>
</file>

<file path=xl/styles.xml><?xml version="1.0" encoding="utf-8"?>
<styleSheet xmlns="http://schemas.openxmlformats.org/spreadsheetml/2006/main">
  <numFmts count="1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72" fontId="3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vertical="center"/>
    </xf>
    <xf numFmtId="3" fontId="42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2" fillId="33" borderId="12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horizontal="left" vertical="center"/>
    </xf>
    <xf numFmtId="3" fontId="2" fillId="33" borderId="14" xfId="0" applyNumberFormat="1" applyFont="1" applyFill="1" applyBorder="1" applyAlignment="1">
      <alignment horizontal="center" vertical="center"/>
    </xf>
    <xf numFmtId="3" fontId="2" fillId="33" borderId="14" xfId="0" applyNumberFormat="1" applyFont="1" applyFill="1" applyBorder="1" applyAlignment="1">
      <alignment vertical="center"/>
    </xf>
    <xf numFmtId="172" fontId="2" fillId="33" borderId="14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/>
    </xf>
    <xf numFmtId="3" fontId="2" fillId="33" borderId="15" xfId="0" applyNumberFormat="1" applyFont="1" applyFill="1" applyBorder="1" applyAlignment="1">
      <alignment vertical="center"/>
    </xf>
    <xf numFmtId="172" fontId="2" fillId="33" borderId="12" xfId="0" applyNumberFormat="1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/>
      <protection/>
    </xf>
    <xf numFmtId="3" fontId="43" fillId="0" borderId="0" xfId="0" applyNumberFormat="1" applyFont="1" applyFill="1" applyAlignment="1">
      <alignment/>
    </xf>
    <xf numFmtId="9" fontId="0" fillId="0" borderId="0" xfId="54" applyFont="1" applyFill="1" applyAlignment="1">
      <alignment horizontal="center"/>
    </xf>
    <xf numFmtId="172" fontId="0" fillId="0" borderId="0" xfId="54" applyNumberFormat="1" applyFont="1" applyFill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/>
    </xf>
    <xf numFmtId="0" fontId="0" fillId="0" borderId="0" xfId="0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="80" zoomScaleNormal="80" zoomScalePageLayoutView="0" workbookViewId="0" topLeftCell="A1">
      <selection activeCell="N24" sqref="N24"/>
    </sheetView>
  </sheetViews>
  <sheetFormatPr defaultColWidth="11.421875" defaultRowHeight="12.75"/>
  <cols>
    <col min="1" max="1" width="9.7109375" style="7" customWidth="1"/>
    <col min="2" max="2" width="35.8515625" style="7" customWidth="1"/>
    <col min="3" max="3" width="33.28125" style="7" customWidth="1"/>
    <col min="4" max="4" width="25.140625" style="7" customWidth="1"/>
    <col min="5" max="5" width="22.57421875" style="7" customWidth="1"/>
    <col min="6" max="6" width="21.8515625" style="7" customWidth="1"/>
    <col min="7" max="7" width="19.0039062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30" t="s">
        <v>21</v>
      </c>
      <c r="C4" s="30"/>
      <c r="D4" s="30"/>
      <c r="E4" s="30"/>
      <c r="F4" s="30"/>
      <c r="G4" s="30"/>
    </row>
    <row r="5" spans="1:7" ht="18">
      <c r="A5" s="9"/>
      <c r="B5" s="30" t="s">
        <v>1</v>
      </c>
      <c r="C5" s="30"/>
      <c r="D5" s="30"/>
      <c r="E5" s="30"/>
      <c r="F5" s="30"/>
      <c r="G5" s="30"/>
    </row>
    <row r="6" spans="1:7" ht="18">
      <c r="A6" s="9"/>
      <c r="B6" s="30" t="s">
        <v>22</v>
      </c>
      <c r="C6" s="30"/>
      <c r="D6" s="30"/>
      <c r="E6" s="30"/>
      <c r="F6" s="30"/>
      <c r="G6" s="30"/>
    </row>
    <row r="7" spans="1:7" ht="18">
      <c r="A7" s="9"/>
      <c r="B7" s="30" t="s">
        <v>45</v>
      </c>
      <c r="C7" s="30"/>
      <c r="D7" s="30"/>
      <c r="E7" s="30"/>
      <c r="F7" s="30"/>
      <c r="G7" s="30"/>
    </row>
    <row r="9" spans="3:5" ht="12.75">
      <c r="C9" s="12"/>
      <c r="D9" s="12"/>
      <c r="E9" s="12"/>
    </row>
    <row r="10" ht="13.5" thickBot="1"/>
    <row r="11" spans="1:7" ht="56.25" customHeight="1" thickBot="1">
      <c r="A11" s="3"/>
      <c r="B11" s="13" t="s">
        <v>0</v>
      </c>
      <c r="C11" s="14" t="s">
        <v>3</v>
      </c>
      <c r="D11" s="14" t="s">
        <v>7</v>
      </c>
      <c r="E11" s="13" t="s">
        <v>4</v>
      </c>
      <c r="F11" s="13" t="s">
        <v>5</v>
      </c>
      <c r="G11" s="13" t="s">
        <v>6</v>
      </c>
    </row>
    <row r="12" spans="1:7" s="10" customFormat="1" ht="18" customHeight="1">
      <c r="A12" s="4"/>
      <c r="B12" s="15" t="s">
        <v>25</v>
      </c>
      <c r="C12" s="1">
        <v>37590026</v>
      </c>
      <c r="D12" s="1">
        <v>32790026</v>
      </c>
      <c r="E12" s="1">
        <v>12830849</v>
      </c>
      <c r="F12" s="1">
        <v>2049203.3590000002</v>
      </c>
      <c r="G12" s="6">
        <f>+IF(E12=0,"-",F12/E12)</f>
        <v>0.1597091010111646</v>
      </c>
    </row>
    <row r="13" spans="1:7" s="10" customFormat="1" ht="18" customHeight="1">
      <c r="A13" s="4"/>
      <c r="B13" s="16" t="s">
        <v>26</v>
      </c>
      <c r="C13" s="1">
        <v>293591805</v>
      </c>
      <c r="D13" s="1">
        <v>255048822</v>
      </c>
      <c r="E13" s="1">
        <v>186236585</v>
      </c>
      <c r="F13" s="2">
        <v>63593303.313000016</v>
      </c>
      <c r="G13" s="6">
        <f aca="true" t="shared" si="0" ref="G13:G23">+IF(E13=0,"-",F13/E13)</f>
        <v>0.34146514935827466</v>
      </c>
    </row>
    <row r="14" spans="1:7" s="10" customFormat="1" ht="18" customHeight="1">
      <c r="A14" s="4"/>
      <c r="B14" s="16" t="s">
        <v>27</v>
      </c>
      <c r="C14" s="1">
        <v>1913855137</v>
      </c>
      <c r="D14" s="1">
        <v>1774161211</v>
      </c>
      <c r="E14" s="1">
        <v>1769904602</v>
      </c>
      <c r="F14" s="1">
        <v>544941612.2290003</v>
      </c>
      <c r="G14" s="6">
        <f t="shared" si="0"/>
        <v>0.3078932116528845</v>
      </c>
    </row>
    <row r="15" spans="1:7" s="10" customFormat="1" ht="18" customHeight="1">
      <c r="A15" s="4"/>
      <c r="B15" s="16" t="s">
        <v>28</v>
      </c>
      <c r="C15" s="1">
        <v>115171552</v>
      </c>
      <c r="D15" s="1">
        <v>115171552</v>
      </c>
      <c r="E15" s="1">
        <v>108309114</v>
      </c>
      <c r="F15" s="1">
        <v>43003795.45299999</v>
      </c>
      <c r="G15" s="6">
        <f t="shared" si="0"/>
        <v>0.39704687689532747</v>
      </c>
    </row>
    <row r="16" spans="1:7" s="10" customFormat="1" ht="18" customHeight="1">
      <c r="A16" s="4"/>
      <c r="B16" s="16" t="s">
        <v>29</v>
      </c>
      <c r="C16" s="1">
        <v>135318267</v>
      </c>
      <c r="D16" s="1">
        <v>135318267</v>
      </c>
      <c r="E16" s="1">
        <v>118421170</v>
      </c>
      <c r="F16" s="1">
        <v>46287108.13699999</v>
      </c>
      <c r="G16" s="6">
        <f t="shared" si="0"/>
        <v>0.3908685257627499</v>
      </c>
    </row>
    <row r="17" spans="1:7" s="10" customFormat="1" ht="18" customHeight="1">
      <c r="A17" s="4"/>
      <c r="B17" s="16" t="s">
        <v>24</v>
      </c>
      <c r="C17" s="1">
        <v>569449</v>
      </c>
      <c r="D17" s="1">
        <v>82666</v>
      </c>
      <c r="E17" s="1">
        <v>22814</v>
      </c>
      <c r="F17" s="2">
        <v>22814</v>
      </c>
      <c r="G17" s="6">
        <f t="shared" si="0"/>
        <v>1</v>
      </c>
    </row>
    <row r="18" spans="1:7" s="10" customFormat="1" ht="18" customHeight="1">
      <c r="A18" s="4"/>
      <c r="B18" s="16" t="s">
        <v>30</v>
      </c>
      <c r="C18" s="1">
        <v>806413</v>
      </c>
      <c r="D18" s="1">
        <v>960685</v>
      </c>
      <c r="E18" s="1">
        <v>826028</v>
      </c>
      <c r="F18" s="1">
        <v>80520.114</v>
      </c>
      <c r="G18" s="6">
        <f t="shared" si="0"/>
        <v>0.09747867384640714</v>
      </c>
    </row>
    <row r="19" spans="1:7" s="10" customFormat="1" ht="18" customHeight="1">
      <c r="A19" s="4"/>
      <c r="B19" s="16" t="s">
        <v>31</v>
      </c>
      <c r="C19" s="1">
        <v>295780655</v>
      </c>
      <c r="D19" s="1">
        <v>275780655</v>
      </c>
      <c r="E19" s="1">
        <v>271219620</v>
      </c>
      <c r="F19" s="1">
        <v>84807287.69799998</v>
      </c>
      <c r="G19" s="6">
        <f t="shared" si="0"/>
        <v>0.31268861632502837</v>
      </c>
    </row>
    <row r="20" spans="1:7" s="10" customFormat="1" ht="18" customHeight="1">
      <c r="A20" s="4"/>
      <c r="B20" s="16" t="s">
        <v>32</v>
      </c>
      <c r="C20" s="1">
        <v>453554155</v>
      </c>
      <c r="D20" s="1">
        <v>711304736</v>
      </c>
      <c r="E20" s="1">
        <v>708937450</v>
      </c>
      <c r="F20" s="1">
        <v>172981149.795</v>
      </c>
      <c r="G20" s="6">
        <f t="shared" si="0"/>
        <v>0.24400058114435905</v>
      </c>
    </row>
    <row r="21" spans="1:7" s="10" customFormat="1" ht="18" customHeight="1">
      <c r="A21" s="4"/>
      <c r="B21" s="16" t="s">
        <v>33</v>
      </c>
      <c r="C21" s="1">
        <v>15146653</v>
      </c>
      <c r="D21" s="1">
        <v>15146653</v>
      </c>
      <c r="E21" s="1">
        <v>5369798</v>
      </c>
      <c r="F21" s="1">
        <v>214150.839</v>
      </c>
      <c r="G21" s="6">
        <f t="shared" si="0"/>
        <v>0.039880613572428614</v>
      </c>
    </row>
    <row r="22" spans="1:7" s="10" customFormat="1" ht="18" customHeight="1">
      <c r="A22" s="4"/>
      <c r="B22" s="24" t="s">
        <v>34</v>
      </c>
      <c r="C22" s="1">
        <v>318900</v>
      </c>
      <c r="D22" s="1">
        <v>318900</v>
      </c>
      <c r="E22" s="1">
        <v>0</v>
      </c>
      <c r="F22" s="1">
        <v>0</v>
      </c>
      <c r="G22" s="29" t="str">
        <f t="shared" si="0"/>
        <v>-</v>
      </c>
    </row>
    <row r="23" spans="1:7" s="10" customFormat="1" ht="18" customHeight="1">
      <c r="A23" s="4"/>
      <c r="B23" s="24" t="s">
        <v>35</v>
      </c>
      <c r="C23" s="1">
        <v>227672</v>
      </c>
      <c r="D23" s="1">
        <v>227672</v>
      </c>
      <c r="E23" s="1">
        <v>0</v>
      </c>
      <c r="F23" s="2">
        <v>0</v>
      </c>
      <c r="G23" s="29" t="str">
        <f t="shared" si="0"/>
        <v>-</v>
      </c>
    </row>
    <row r="24" spans="1:7" s="10" customFormat="1" ht="18" customHeight="1" thickBot="1">
      <c r="A24" s="5"/>
      <c r="B24" s="18" t="s">
        <v>2</v>
      </c>
      <c r="C24" s="19">
        <f>SUM(C12:C23)</f>
        <v>3261930684</v>
      </c>
      <c r="D24" s="19">
        <f>SUM(D12:D23)</f>
        <v>3316311845</v>
      </c>
      <c r="E24" s="19">
        <f>+SUM(E12:E23)</f>
        <v>3182078030</v>
      </c>
      <c r="F24" s="19">
        <f>+SUM(F12:F23)</f>
        <v>957980944.9370002</v>
      </c>
      <c r="G24" s="20">
        <f>F24/E24</f>
        <v>0.301055139410582</v>
      </c>
    </row>
    <row r="26" ht="12.75">
      <c r="G26" s="28"/>
    </row>
    <row r="27" spans="3:7" s="26" customFormat="1" ht="15" hidden="1">
      <c r="C27" s="26">
        <f>+C24-'Por region '!C30</f>
        <v>0</v>
      </c>
      <c r="E27" s="26">
        <f>+E24-'Por region '!E30</f>
        <v>0</v>
      </c>
      <c r="F27" s="26">
        <f>+F24-'Por region '!F30</f>
        <v>0</v>
      </c>
      <c r="G27" s="26">
        <f>+G24-'Por region '!G30</f>
        <v>0</v>
      </c>
    </row>
    <row r="28" ht="12.75">
      <c r="G28" s="27"/>
    </row>
  </sheetData>
  <sheetProtection/>
  <mergeCells count="4">
    <mergeCell ref="B4:G4"/>
    <mergeCell ref="B6:G6"/>
    <mergeCell ref="B7:G7"/>
    <mergeCell ref="B5:G5"/>
  </mergeCells>
  <printOptions horizontalCentered="1"/>
  <pageMargins left="0.5511811023622047" right="0.15748031496062992" top="0.3937007874015748" bottom="0.4724409448818898" header="0" footer="0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="90" zoomScaleNormal="90" zoomScalePageLayoutView="0" workbookViewId="0" topLeftCell="A3">
      <selection activeCell="K9" sqref="K9"/>
    </sheetView>
  </sheetViews>
  <sheetFormatPr defaultColWidth="11.421875" defaultRowHeight="12.75"/>
  <cols>
    <col min="1" max="1" width="10.00390625" style="7" customWidth="1"/>
    <col min="2" max="2" width="39.8515625" style="7" bestFit="1" customWidth="1"/>
    <col min="3" max="6" width="24.7109375" style="7" customWidth="1"/>
    <col min="7" max="7" width="18.710937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30" t="s">
        <v>23</v>
      </c>
      <c r="C4" s="30"/>
      <c r="D4" s="30"/>
      <c r="E4" s="30"/>
      <c r="F4" s="30"/>
      <c r="G4" s="30"/>
    </row>
    <row r="5" spans="1:7" ht="18">
      <c r="A5" s="9"/>
      <c r="B5" s="30" t="s">
        <v>1</v>
      </c>
      <c r="C5" s="30"/>
      <c r="D5" s="30"/>
      <c r="E5" s="30"/>
      <c r="F5" s="30"/>
      <c r="G5" s="30"/>
    </row>
    <row r="6" spans="1:7" ht="18">
      <c r="A6" s="9"/>
      <c r="B6" s="30" t="s">
        <v>22</v>
      </c>
      <c r="C6" s="30"/>
      <c r="D6" s="30"/>
      <c r="E6" s="30"/>
      <c r="F6" s="30"/>
      <c r="G6" s="30"/>
    </row>
    <row r="7" spans="1:7" ht="18">
      <c r="A7" s="9"/>
      <c r="B7" s="30" t="str">
        <f>+'Por servicio '!B7:G7</f>
        <v>SITUACION AL CIERRE DEL MES DE JUNIO</v>
      </c>
      <c r="C7" s="30"/>
      <c r="D7" s="30"/>
      <c r="E7" s="30"/>
      <c r="F7" s="30"/>
      <c r="G7" s="30"/>
    </row>
    <row r="9" spans="3:5" ht="12.75">
      <c r="C9" s="12"/>
      <c r="D9" s="12"/>
      <c r="E9" s="12"/>
    </row>
    <row r="10" ht="13.5" thickBot="1"/>
    <row r="11" spans="1:7" ht="56.25" customHeight="1" thickBot="1">
      <c r="A11" s="3"/>
      <c r="B11" s="13" t="s">
        <v>19</v>
      </c>
      <c r="C11" s="14" t="s">
        <v>43</v>
      </c>
      <c r="D11" s="14" t="s">
        <v>7</v>
      </c>
      <c r="E11" s="13" t="s">
        <v>4</v>
      </c>
      <c r="F11" s="13" t="s">
        <v>5</v>
      </c>
      <c r="G11" s="13" t="s">
        <v>6</v>
      </c>
    </row>
    <row r="12" spans="1:7" s="10" customFormat="1" ht="18" customHeight="1">
      <c r="A12" s="25"/>
      <c r="B12" s="15" t="s">
        <v>8</v>
      </c>
      <c r="C12" s="1">
        <v>135035236</v>
      </c>
      <c r="D12" s="1">
        <v>111008718</v>
      </c>
      <c r="E12" s="1">
        <v>111008718</v>
      </c>
      <c r="F12" s="1">
        <v>32418860.516</v>
      </c>
      <c r="G12" s="6">
        <f>_xlfn.IFERROR(F12/E12,0)</f>
        <v>0.29203886955977637</v>
      </c>
    </row>
    <row r="13" spans="1:7" s="10" customFormat="1" ht="18" customHeight="1">
      <c r="A13" s="25"/>
      <c r="B13" s="16" t="s">
        <v>9</v>
      </c>
      <c r="C13" s="2">
        <v>94691040</v>
      </c>
      <c r="D13" s="2">
        <v>63010788</v>
      </c>
      <c r="E13" s="2">
        <v>63010788</v>
      </c>
      <c r="F13" s="1">
        <v>19111574.049</v>
      </c>
      <c r="G13" s="6">
        <f aca="true" t="shared" si="0" ref="G13:G28">_xlfn.IFERROR(F13/E13,0)</f>
        <v>0.30330638063120235</v>
      </c>
    </row>
    <row r="14" spans="1:7" s="10" customFormat="1" ht="18" customHeight="1">
      <c r="A14" s="25"/>
      <c r="B14" s="16" t="s">
        <v>10</v>
      </c>
      <c r="C14" s="2">
        <v>137888640</v>
      </c>
      <c r="D14" s="2">
        <v>121855342</v>
      </c>
      <c r="E14" s="2">
        <v>121855342</v>
      </c>
      <c r="F14" s="1">
        <v>34624325.247999996</v>
      </c>
      <c r="G14" s="6">
        <f t="shared" si="0"/>
        <v>0.2841428588990378</v>
      </c>
    </row>
    <row r="15" spans="1:7" s="10" customFormat="1" ht="18" customHeight="1">
      <c r="A15" s="25"/>
      <c r="B15" s="16" t="s">
        <v>11</v>
      </c>
      <c r="C15" s="2">
        <v>124882396</v>
      </c>
      <c r="D15" s="2">
        <v>167482889</v>
      </c>
      <c r="E15" s="2">
        <v>167482889</v>
      </c>
      <c r="F15" s="1">
        <v>29567399.563000005</v>
      </c>
      <c r="G15" s="6">
        <f t="shared" si="0"/>
        <v>0.1765398229009532</v>
      </c>
    </row>
    <row r="16" spans="1:7" s="10" customFormat="1" ht="18" customHeight="1">
      <c r="A16" s="25"/>
      <c r="B16" s="16" t="s">
        <v>12</v>
      </c>
      <c r="C16" s="2">
        <v>163124675</v>
      </c>
      <c r="D16" s="2">
        <v>117364917</v>
      </c>
      <c r="E16" s="2">
        <v>117364917</v>
      </c>
      <c r="F16" s="1">
        <v>39368249.121</v>
      </c>
      <c r="G16" s="6">
        <f t="shared" si="0"/>
        <v>0.3354345585316607</v>
      </c>
    </row>
    <row r="17" spans="1:7" s="10" customFormat="1" ht="18" customHeight="1">
      <c r="A17" s="25"/>
      <c r="B17" s="16" t="s">
        <v>36</v>
      </c>
      <c r="C17" s="2">
        <v>278781089</v>
      </c>
      <c r="D17" s="2">
        <v>257211919</v>
      </c>
      <c r="E17" s="2">
        <v>257211919</v>
      </c>
      <c r="F17" s="1">
        <v>107570505.566</v>
      </c>
      <c r="G17" s="6">
        <f t="shared" si="0"/>
        <v>0.4182174215884607</v>
      </c>
    </row>
    <row r="18" spans="1:7" s="10" customFormat="1" ht="18" customHeight="1">
      <c r="A18" s="25"/>
      <c r="B18" s="16" t="s">
        <v>37</v>
      </c>
      <c r="C18" s="2">
        <v>359638921</v>
      </c>
      <c r="D18" s="2">
        <v>423176738</v>
      </c>
      <c r="E18" s="2">
        <v>423176738</v>
      </c>
      <c r="F18" s="1">
        <v>128482210.42899998</v>
      </c>
      <c r="G18" s="6">
        <f t="shared" si="0"/>
        <v>0.30361359425432305</v>
      </c>
    </row>
    <row r="19" spans="1:7" s="10" customFormat="1" ht="18" customHeight="1">
      <c r="A19" s="25"/>
      <c r="B19" s="17" t="s">
        <v>39</v>
      </c>
      <c r="C19" s="2">
        <v>146164970</v>
      </c>
      <c r="D19" s="2">
        <v>151019548</v>
      </c>
      <c r="E19" s="2">
        <v>151019548</v>
      </c>
      <c r="F19" s="1">
        <v>28670954.080000002</v>
      </c>
      <c r="G19" s="6">
        <f t="shared" si="0"/>
        <v>0.18984929076863613</v>
      </c>
    </row>
    <row r="20" spans="1:7" s="10" customFormat="1" ht="18" customHeight="1">
      <c r="A20" s="25"/>
      <c r="B20" s="17" t="s">
        <v>13</v>
      </c>
      <c r="C20" s="2">
        <v>165726364</v>
      </c>
      <c r="D20" s="2">
        <v>175161801</v>
      </c>
      <c r="E20" s="2">
        <v>175161801</v>
      </c>
      <c r="F20" s="1">
        <v>47886483.98199999</v>
      </c>
      <c r="G20" s="6">
        <f t="shared" si="0"/>
        <v>0.27338428646323404</v>
      </c>
    </row>
    <row r="21" spans="1:7" s="10" customFormat="1" ht="18" customHeight="1">
      <c r="A21" s="25"/>
      <c r="B21" s="17" t="s">
        <v>20</v>
      </c>
      <c r="C21" s="2">
        <v>110627861</v>
      </c>
      <c r="D21" s="2">
        <v>91558197</v>
      </c>
      <c r="E21" s="2">
        <v>91558197</v>
      </c>
      <c r="F21" s="1">
        <v>26008146.726</v>
      </c>
      <c r="G21" s="6">
        <f t="shared" si="0"/>
        <v>0.28406136837753587</v>
      </c>
    </row>
    <row r="22" spans="1:7" s="10" customFormat="1" ht="18" customHeight="1">
      <c r="A22" s="25"/>
      <c r="B22" s="16" t="s">
        <v>40</v>
      </c>
      <c r="C22" s="2">
        <v>300510174</v>
      </c>
      <c r="D22" s="2">
        <v>273436104</v>
      </c>
      <c r="E22" s="2">
        <v>273436104</v>
      </c>
      <c r="F22" s="1">
        <v>92946466.54799995</v>
      </c>
      <c r="G22" s="6">
        <f>_xlfn.IFERROR(F22/E22,0)</f>
        <v>0.33992024165177526</v>
      </c>
    </row>
    <row r="23" spans="1:7" s="10" customFormat="1" ht="18" customHeight="1">
      <c r="A23" s="25"/>
      <c r="B23" s="16" t="s">
        <v>14</v>
      </c>
      <c r="C23" s="2">
        <v>268907150</v>
      </c>
      <c r="D23" s="2">
        <v>224081409</v>
      </c>
      <c r="E23" s="2">
        <v>224081409</v>
      </c>
      <c r="F23" s="1">
        <v>68201642.314</v>
      </c>
      <c r="G23" s="6">
        <f t="shared" si="0"/>
        <v>0.3043610026300754</v>
      </c>
    </row>
    <row r="24" spans="1:7" s="10" customFormat="1" ht="18" customHeight="1">
      <c r="A24" s="25"/>
      <c r="B24" s="16" t="s">
        <v>15</v>
      </c>
      <c r="C24" s="2">
        <v>198556661</v>
      </c>
      <c r="D24" s="2">
        <v>227169688</v>
      </c>
      <c r="E24" s="2">
        <v>227169688</v>
      </c>
      <c r="F24" s="1">
        <v>74036118.93499997</v>
      </c>
      <c r="G24" s="6">
        <f t="shared" si="0"/>
        <v>0.32590668053829425</v>
      </c>
    </row>
    <row r="25" spans="1:7" s="10" customFormat="1" ht="18" customHeight="1">
      <c r="A25" s="25"/>
      <c r="B25" s="16" t="s">
        <v>16</v>
      </c>
      <c r="C25" s="2">
        <v>298964173</v>
      </c>
      <c r="D25" s="2">
        <v>311760015</v>
      </c>
      <c r="E25" s="2">
        <v>311760015</v>
      </c>
      <c r="F25" s="1">
        <v>111747604.441</v>
      </c>
      <c r="G25" s="6">
        <f t="shared" si="0"/>
        <v>0.35844110554395503</v>
      </c>
    </row>
    <row r="26" spans="1:7" s="10" customFormat="1" ht="18" customHeight="1">
      <c r="A26" s="25"/>
      <c r="B26" s="16" t="s">
        <v>38</v>
      </c>
      <c r="C26" s="2">
        <v>134372830</v>
      </c>
      <c r="D26" s="2">
        <v>83728556</v>
      </c>
      <c r="E26" s="2">
        <v>83728556</v>
      </c>
      <c r="F26" s="1">
        <v>34631382.483</v>
      </c>
      <c r="G26" s="6">
        <f t="shared" si="0"/>
        <v>0.4136149497550155</v>
      </c>
    </row>
    <row r="27" spans="1:7" s="10" customFormat="1" ht="18" customHeight="1">
      <c r="A27" s="25"/>
      <c r="B27" s="16" t="s">
        <v>41</v>
      </c>
      <c r="C27" s="2">
        <v>159956778</v>
      </c>
      <c r="D27" s="2">
        <v>132715365</v>
      </c>
      <c r="E27" s="2">
        <v>132715365</v>
      </c>
      <c r="F27" s="1">
        <v>49384991.391999975</v>
      </c>
      <c r="G27" s="6">
        <f t="shared" si="0"/>
        <v>0.37211208658469935</v>
      </c>
    </row>
    <row r="28" spans="1:7" s="10" customFormat="1" ht="18" customHeight="1">
      <c r="A28" s="25"/>
      <c r="B28" s="16" t="s">
        <v>42</v>
      </c>
      <c r="C28" s="2">
        <v>184101726</v>
      </c>
      <c r="D28" s="2">
        <v>250336036</v>
      </c>
      <c r="E28" s="2">
        <v>250336036</v>
      </c>
      <c r="F28" s="1">
        <v>33324029.543999992</v>
      </c>
      <c r="G28" s="6">
        <f t="shared" si="0"/>
        <v>0.13311718950443072</v>
      </c>
    </row>
    <row r="29" spans="1:7" s="10" customFormat="1" ht="20.25" customHeight="1" thickBot="1">
      <c r="A29" s="4"/>
      <c r="B29" s="16" t="s">
        <v>17</v>
      </c>
      <c r="C29" s="2">
        <v>0</v>
      </c>
      <c r="D29" s="2">
        <v>134233815</v>
      </c>
      <c r="E29" s="2">
        <v>0</v>
      </c>
      <c r="F29" s="1">
        <v>0</v>
      </c>
      <c r="G29" s="6"/>
    </row>
    <row r="30" spans="1:7" s="10" customFormat="1" ht="18" customHeight="1" thickBot="1">
      <c r="A30" s="5"/>
      <c r="B30" s="21" t="s">
        <v>2</v>
      </c>
      <c r="C30" s="22">
        <f>SUM(C12:C29)</f>
        <v>3261930684</v>
      </c>
      <c r="D30" s="22">
        <f>SUM(D12:D29)</f>
        <v>3316311845</v>
      </c>
      <c r="E30" s="22">
        <f>+SUM(E12:E29)</f>
        <v>3182078030</v>
      </c>
      <c r="F30" s="22">
        <f>+SUM(F12:F29)</f>
        <v>957980944.9369999</v>
      </c>
      <c r="G30" s="23">
        <f>F30/E30</f>
        <v>0.30105513941058193</v>
      </c>
    </row>
    <row r="32" spans="2:7" ht="12.75">
      <c r="B32" s="31" t="s">
        <v>44</v>
      </c>
      <c r="C32" s="31"/>
      <c r="D32" s="31"/>
      <c r="E32" s="31"/>
      <c r="F32" s="31"/>
      <c r="G32" s="31"/>
    </row>
    <row r="37" ht="12.75">
      <c r="F37" s="7" t="s">
        <v>18</v>
      </c>
    </row>
  </sheetData>
  <sheetProtection/>
  <mergeCells count="5">
    <mergeCell ref="B4:G4"/>
    <mergeCell ref="B5:G5"/>
    <mergeCell ref="B6:G6"/>
    <mergeCell ref="B7:G7"/>
    <mergeCell ref="B32:G32"/>
  </mergeCells>
  <printOptions horizontalCentered="1" verticalCentered="1"/>
  <pageMargins left="0.5511811023622047" right="0.15748031496062992" top="0.35433070866141736" bottom="0.4724409448818898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Obras Publicas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Ministerio de Obras Publicas</dc:creator>
  <cp:keywords/>
  <dc:description/>
  <cp:lastModifiedBy>Juan Jutronic Oyarzun (Dirplan)</cp:lastModifiedBy>
  <cp:lastPrinted>2023-07-18T20:54:18Z</cp:lastPrinted>
  <dcterms:created xsi:type="dcterms:W3CDTF">2005-09-27T16:03:12Z</dcterms:created>
  <dcterms:modified xsi:type="dcterms:W3CDTF">2023-07-18T20:54:26Z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ut">
    <vt:lpwstr>Dirección de Planeamiento</vt:lpwstr>
  </property>
  <property fmtid="{D5CDD505-2E9C-101B-9397-08002B2CF9AE}" pid="4" name="url_documen">
    <vt:lpwstr>/InformaciondePresupuestoMOP/informedeejecucionpresupuestaria/Documents/2023/Decretado_Ejecutado_junio_2023.xls</vt:lpwstr>
  </property>
  <property fmtid="{D5CDD505-2E9C-101B-9397-08002B2CF9AE}" pid="5" name="M">
    <vt:lpwstr>6.00000000000000</vt:lpwstr>
  </property>
  <property fmtid="{D5CDD505-2E9C-101B-9397-08002B2CF9AE}" pid="6" name="A">
    <vt:lpwstr>2023</vt:lpwstr>
  </property>
  <property fmtid="{D5CDD505-2E9C-101B-9397-08002B2CF9AE}" pid="7" name="numeraci">
    <vt:lpwstr>6.00000000000000</vt:lpwstr>
  </property>
</Properties>
</file>