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105" activeTab="0"/>
  </bookViews>
  <sheets>
    <sheet name="Atacama glosa Congreso" sheetId="1" r:id="rId1"/>
    <sheet name="Hoja2" sheetId="2" r:id="rId2"/>
  </sheets>
  <externalReferences>
    <externalReference r:id="rId5"/>
  </externalReferences>
  <definedNames>
    <definedName name="_xlnm._FilterDatabase" localSheetId="0" hidden="1">'Atacama glosa Congreso'!$A$5:$H$15</definedName>
    <definedName name="_xlnm.Print_Area" localSheetId="0">'Atacama glosa Congreso'!$A$1:$K$17</definedName>
  </definedNames>
  <calcPr fullCalcOnLoad="1"/>
</workbook>
</file>

<file path=xl/sharedStrings.xml><?xml version="1.0" encoding="utf-8"?>
<sst xmlns="http://schemas.openxmlformats.org/spreadsheetml/2006/main" count="101" uniqueCount="56">
  <si>
    <t>Dirección de Obras Hidráulicas</t>
  </si>
  <si>
    <t>Atacama</t>
  </si>
  <si>
    <t>30394728-0</t>
  </si>
  <si>
    <t>CONSTRUCCION OBRAS FLUVIALES Y CONTROL ALUVIONAL RÍO SALADO</t>
  </si>
  <si>
    <t>CHAÑARAL</t>
  </si>
  <si>
    <t>CHAÑARAL, DIEGO DE ALMAGRO</t>
  </si>
  <si>
    <t xml:space="preserve"> ALUVION ZONA NORTE 03-2015</t>
  </si>
  <si>
    <t>INTERPROVINCIAL</t>
  </si>
  <si>
    <t>INTERCOMUNAL</t>
  </si>
  <si>
    <t>Dirección de Vialidad</t>
  </si>
  <si>
    <t>COPIAPO</t>
  </si>
  <si>
    <t>40011016-0</t>
  </si>
  <si>
    <t>CONSERVACION RED VIAL REGION DE ATACAMA 2020</t>
  </si>
  <si>
    <t>COPIAPO, CHAÑARAL, HUASCO</t>
  </si>
  <si>
    <t>COPIAPO, CALDERA, TIERRA AMARILLA, CHAÑARAL, DIEGO DE ALMAGRO, VALLENAR, ALTO DEL CARMEN, FREIRINA, HUASCO</t>
  </si>
  <si>
    <t>30394731-0</t>
  </si>
  <si>
    <t>CONSTRUCCIÓN OBRAS FLUVIALES RÍO COPIAPÓ Y OBRAS DE CONTROL ALUVIONAL QEBRADA AFLUENTES</t>
  </si>
  <si>
    <t>TIERRA AMARILLA</t>
  </si>
  <si>
    <t>Dirección de Obras Portuarias</t>
  </si>
  <si>
    <t>30394732-0</t>
  </si>
  <si>
    <t>CONSTRUCCIÓN O. FLUVIALES Y C. A. CUENCA DEL RÍO TRÁNSITO Y EL CARMEN</t>
  </si>
  <si>
    <t>HUASCO</t>
  </si>
  <si>
    <t>ALTO DEL CARMEN</t>
  </si>
  <si>
    <t>30391322-0</t>
  </si>
  <si>
    <t>MEJORAMIENTO RUTA 5, SECTOR PASADA POR CHAÑARAL</t>
  </si>
  <si>
    <t>40010903-0</t>
  </si>
  <si>
    <t>CONSERVACION DE RIBERAS Y CAUCES NATURALES (OBRAS FLUVIALES) 2019-2021 ATACAMA</t>
  </si>
  <si>
    <t>COPIAPO, TIERRA AMARILLA, CHAÑARAL, DIEGO DE ALMAGRO, ALTO DEL CARMEN</t>
  </si>
  <si>
    <t>30481234-0</t>
  </si>
  <si>
    <t>CONSERVACIÓN RED VIAL REGIÓN DE ATACAMA (2018-2020)</t>
  </si>
  <si>
    <t>30080785-0</t>
  </si>
  <si>
    <t>CONSERVACION OBRAS PORTUARIAS MENORES III REGION</t>
  </si>
  <si>
    <t>CALDERA</t>
  </si>
  <si>
    <t xml:space="preserve"> ALUVION ZONA NORTE 03-2015, EMERGENCIA LLUVIA ZONA NORTE NORTE 13-05-2017</t>
  </si>
  <si>
    <t>30224273-0</t>
  </si>
  <si>
    <t>CONSERVACION RED VIAL ATACAMA (2015-2016-2017)</t>
  </si>
  <si>
    <t>30106221-0</t>
  </si>
  <si>
    <t>CONSERVACIÓN GLOBAL MIXTO CAMINOS RED VIAL III REGIÓN 2011-2015</t>
  </si>
  <si>
    <t>Código BIP</t>
  </si>
  <si>
    <t>Nombre Proyecto</t>
  </si>
  <si>
    <t>Clasificador</t>
  </si>
  <si>
    <t>Provincia</t>
  </si>
  <si>
    <t>Comuna</t>
  </si>
  <si>
    <t>Región</t>
  </si>
  <si>
    <t>Servicio</t>
  </si>
  <si>
    <t>Programado 2021</t>
  </si>
  <si>
    <t>Ejecutado 2021</t>
  </si>
  <si>
    <t>Pagado Mes</t>
  </si>
  <si>
    <t>Etapa MDS</t>
  </si>
  <si>
    <t>DISEÑO</t>
  </si>
  <si>
    <t>EJECUCION</t>
  </si>
  <si>
    <t>Dirección de Obras Hidráulicas - FET-COVID-19</t>
  </si>
  <si>
    <t>30394729-0</t>
  </si>
  <si>
    <t>CONSTRUCCION OBRAS FLUVIALES Y CONTROL ALUVIONAL QUEBRADA DE PAIPOTE</t>
  </si>
  <si>
    <t>Glosa 23: El Ministerio de Obras Públicas deberá informar bimensualmente, a la Comisión Especial Mixta de Presupuestos, la ejecución de los recursos destinados al financiamiento de la Reconstrucción de Atacama afectada por el sistema frontal, de los años 2015 y siguientes, señalando los Servicios a través de los cuales se ejecutan los recursos y su detalle de acuerdo al clasificador presupuestario.</t>
  </si>
  <si>
    <t>Listado de proyectos asociados al plan de Reconstrucción  Atacama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</si>
</sst>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9"/>
      <color theme="1"/>
      <name val="Segoe UI"/>
      <family val="2"/>
    </font>
    <font>
      <sz val="11"/>
      <color indexed="8"/>
      <name val="Calibri"/>
      <family val="2"/>
    </font>
    <font>
      <b/>
      <sz val="9"/>
      <color indexed="8"/>
      <name val="Segoe UI"/>
      <family val="2"/>
    </font>
    <font>
      <b/>
      <sz val="12"/>
      <color indexed="8"/>
      <name val="Segoe UI"/>
      <family val="2"/>
    </font>
    <font>
      <b/>
      <sz val="9"/>
      <color indexed="9"/>
      <name val="Segoe UI"/>
      <family val="2"/>
    </font>
    <font>
      <sz val="9"/>
      <color indexed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egoe UI"/>
      <family val="2"/>
    </font>
    <font>
      <b/>
      <sz val="9"/>
      <color theme="0"/>
      <name val="Segoe UI"/>
      <family val="2"/>
    </font>
    <font>
      <b/>
      <sz val="12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3" fontId="40" fillId="0" borderId="0" xfId="0" applyNumberFormat="1" applyFont="1" applyAlignment="1">
      <alignment vertical="top"/>
    </xf>
    <xf numFmtId="3" fontId="41" fillId="33" borderId="10" xfId="0" applyNumberFormat="1" applyFont="1" applyFill="1" applyBorder="1" applyAlignment="1">
      <alignment horizontal="center" vertical="top" wrapText="1"/>
    </xf>
    <xf numFmtId="3" fontId="42" fillId="0" borderId="0" xfId="0" applyNumberFormat="1" applyFont="1" applyAlignment="1">
      <alignment vertical="center" wrapText="1"/>
    </xf>
    <xf numFmtId="3" fontId="40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idy.blazevic\AppData\Local\Microsoft\Windows\INetCache\Content.Outlook\GAVECGT9\EmergenciaAtacama-Agosto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 tb_inv_dservicio"/>
      <sheetName val="SQL Statement"/>
    </sheetNames>
    <sheetDataSet>
      <sheetData sheetId="0">
        <row r="1">
          <cell r="E1" t="str">
            <v>CDG_SUBASIG</v>
          </cell>
          <cell r="F1" t="str">
            <v>NOMBRE_SUBASIGNACION</v>
          </cell>
          <cell r="G1" t="str">
            <v>PROVINCIA</v>
          </cell>
          <cell r="H1" t="str">
            <v>COMUNAS</v>
          </cell>
          <cell r="I1" t="str">
            <v>REGIONES</v>
          </cell>
          <cell r="J1" t="str">
            <v>RECO_EMER</v>
          </cell>
          <cell r="K1" t="str">
            <v>PROGRAMADO_2021</v>
          </cell>
          <cell r="L1" t="str">
            <v>EJECUTADO_2021</v>
          </cell>
          <cell r="M1" t="str">
            <v>PAGADO_MES</v>
          </cell>
        </row>
        <row r="2">
          <cell r="E2" t="str">
            <v>30394728-0</v>
          </cell>
          <cell r="F2" t="str">
            <v>CONSTRUCCION OBRAS FLUVIALES Y CONTROL ALUVIONAL RÍO SALADO</v>
          </cell>
          <cell r="G2" t="str">
            <v>CHAÑARAL</v>
          </cell>
          <cell r="H2" t="str">
            <v>CHAÑARAL, DIEGO DE ALMAGRO</v>
          </cell>
          <cell r="I2" t="str">
            <v>Atacama</v>
          </cell>
          <cell r="J2" t="str">
            <v> ALUVION ZONA NORTE 03-2015</v>
          </cell>
          <cell r="K2">
            <v>75083.546</v>
          </cell>
          <cell r="L2">
            <v>0</v>
          </cell>
          <cell r="M2">
            <v>0</v>
          </cell>
        </row>
        <row r="3">
          <cell r="E3" t="str">
            <v>30394731-0</v>
          </cell>
          <cell r="F3" t="str">
            <v>CONSTRUCCIÓN OBRAS FLUVIALES RÍO COPIAPÓ Y OBRAS DE CONTROL ALUVIONAL QEBRADA AFLUENTES</v>
          </cell>
          <cell r="G3" t="str">
            <v>COPIAPO</v>
          </cell>
          <cell r="H3" t="str">
            <v>TIERRA AMARILLA</v>
          </cell>
          <cell r="I3" t="str">
            <v>Atacama</v>
          </cell>
          <cell r="J3" t="str">
            <v> ALUVION ZONA NORTE 03-2015</v>
          </cell>
          <cell r="K3">
            <v>3000</v>
          </cell>
          <cell r="L3">
            <v>0</v>
          </cell>
          <cell r="M3">
            <v>0</v>
          </cell>
        </row>
        <row r="4">
          <cell r="E4" t="str">
            <v>40011016-0</v>
          </cell>
          <cell r="F4" t="str">
            <v>CONSERVACION RED VIAL REGION DE ATACAMA 2020</v>
          </cell>
          <cell r="G4" t="str">
            <v>COPIAPO, CHAÑARAL, HUASCO</v>
          </cell>
          <cell r="H4" t="str">
            <v>COPIAPO, CALDERA, TIERRA AMARILLA, CHAÑARAL, DIEGO DE ALMAGRO, VALLENAR, ALTO DEL CARMEN, FREIRINA, HUASCO</v>
          </cell>
          <cell r="I4" t="str">
            <v>Atacama</v>
          </cell>
          <cell r="J4" t="str">
            <v> ALUVION ZONA NORTE 03-2015</v>
          </cell>
          <cell r="K4">
            <v>2763639.229</v>
          </cell>
          <cell r="L4">
            <v>1382581.004</v>
          </cell>
          <cell r="M4">
            <v>426.005</v>
          </cell>
        </row>
        <row r="5">
          <cell r="E5" t="str">
            <v>30394732-0</v>
          </cell>
          <cell r="F5" t="str">
            <v>CONSTRUCCIÓN O. FLUVIALES Y C. A. CUENCA DEL RÍO TRÁNSITO Y EL CARMEN</v>
          </cell>
          <cell r="G5" t="str">
            <v>HUASCO</v>
          </cell>
          <cell r="H5" t="str">
            <v>ALTO DEL CARMEN</v>
          </cell>
          <cell r="I5" t="str">
            <v>Atacama</v>
          </cell>
          <cell r="J5" t="str">
            <v> ALUVION ZONA NORTE 03-2015</v>
          </cell>
          <cell r="K5">
            <v>20225.494</v>
          </cell>
          <cell r="L5">
            <v>0</v>
          </cell>
          <cell r="M5">
            <v>0</v>
          </cell>
        </row>
        <row r="6">
          <cell r="E6" t="str">
            <v>30394729-0</v>
          </cell>
          <cell r="F6" t="str">
            <v>CONSTRUCCION OBRAS FLUVIALES Y CONTROL ALUVIONAL QUEBRADA DE PAIPOTE</v>
          </cell>
          <cell r="G6" t="str">
            <v>COPIAPO</v>
          </cell>
          <cell r="H6" t="str">
            <v>COPIAPO</v>
          </cell>
          <cell r="I6" t="str">
            <v>Atacama</v>
          </cell>
          <cell r="J6" t="str">
            <v> ALUVION ZONA NORTE 03-2015</v>
          </cell>
          <cell r="K6">
            <v>2263102</v>
          </cell>
          <cell r="L6">
            <v>0</v>
          </cell>
          <cell r="M6">
            <v>0</v>
          </cell>
        </row>
        <row r="7">
          <cell r="E7" t="str">
            <v>30391322-0</v>
          </cell>
          <cell r="F7" t="str">
            <v>MEJORAMIENTO RUTA 5, SECTOR PASADA POR CHAÑARAL</v>
          </cell>
          <cell r="G7" t="str">
            <v>CHAÑARAL</v>
          </cell>
          <cell r="H7" t="str">
            <v>CHAÑARAL</v>
          </cell>
          <cell r="I7" t="str">
            <v>Atacama</v>
          </cell>
          <cell r="J7" t="str">
            <v> ALUVION ZONA NORTE 03-2015</v>
          </cell>
          <cell r="K7">
            <v>124390.27</v>
          </cell>
          <cell r="L7">
            <v>0</v>
          </cell>
          <cell r="M7">
            <v>0</v>
          </cell>
        </row>
        <row r="8">
          <cell r="E8" t="str">
            <v>40010903-0</v>
          </cell>
          <cell r="F8" t="str">
            <v>CONSERVACION DE RIBERAS Y CAUCES NATURALES (OBRAS FLUVIALES) 2019-2021 ATACAMA</v>
          </cell>
          <cell r="G8" t="str">
            <v>COPIAPO, CHAÑARAL, HUASCO</v>
          </cell>
          <cell r="H8" t="str">
            <v>COPIAPO, TIERRA AMARILLA, CHAÑARAL, DIEGO DE ALMAGRO, ALTO DEL CARMEN</v>
          </cell>
          <cell r="I8" t="str">
            <v>Atacama</v>
          </cell>
          <cell r="J8" t="str">
            <v> ALUVION ZONA NORTE 03-2015</v>
          </cell>
          <cell r="K8">
            <v>2775480.673</v>
          </cell>
          <cell r="L8">
            <v>1429890.337</v>
          </cell>
          <cell r="M8">
            <v>0</v>
          </cell>
        </row>
        <row r="9">
          <cell r="E9" t="str">
            <v>30481234-0</v>
          </cell>
          <cell r="F9" t="str">
            <v>CONSERVACIÓN RED VIAL REGIÓN DE ATACAMA (2018-2020)</v>
          </cell>
          <cell r="G9" t="str">
            <v>COPIAPO, CHAÑARAL, HUASCO</v>
          </cell>
          <cell r="H9" t="str">
            <v>COPIAPO, CALDERA, TIERRA AMARILLA, CHAÑARAL, DIEGO DE ALMAGRO, VALLENAR, ALTO DEL CARMEN, FREIRINA, HUASCO</v>
          </cell>
          <cell r="I9" t="str">
            <v>Atacama</v>
          </cell>
          <cell r="J9" t="str">
            <v> ALUVION ZONA NORTE 03-2015</v>
          </cell>
          <cell r="K9">
            <v>824223.748</v>
          </cell>
          <cell r="L9">
            <v>604622.601</v>
          </cell>
          <cell r="M9">
            <v>158.675</v>
          </cell>
        </row>
        <row r="10">
          <cell r="E10" t="str">
            <v>30080785-0</v>
          </cell>
          <cell r="F10" t="str">
            <v>CONSERVACION OBRAS PORTUARIAS MENORES III REGION</v>
          </cell>
          <cell r="G10" t="str">
            <v>COPIAPO</v>
          </cell>
          <cell r="H10" t="str">
            <v>CALDERA</v>
          </cell>
          <cell r="I10" t="str">
            <v>Atacama</v>
          </cell>
          <cell r="J10" t="str">
            <v> ALUVION ZONA NORTE 03-2015, EMERGENCIA LLUVIA ZONA NORTE NORTE 13-05-2017</v>
          </cell>
          <cell r="K10">
            <v>245081.491</v>
          </cell>
          <cell r="L10">
            <v>245081.491</v>
          </cell>
          <cell r="M10">
            <v>0</v>
          </cell>
        </row>
        <row r="11">
          <cell r="E11" t="str">
            <v>30106221-0</v>
          </cell>
          <cell r="F11" t="str">
            <v>CONSERVACIÓN GLOBAL MIXTO CAMINOS RED VIAL III REGIÓN 2011-2015</v>
          </cell>
          <cell r="G11" t="str">
            <v>INTERPROVINCIAL</v>
          </cell>
          <cell r="H11" t="str">
            <v>INTERCOMUNAL</v>
          </cell>
          <cell r="I11" t="str">
            <v>Atacama</v>
          </cell>
          <cell r="J11" t="str">
            <v> ALUVION ZONA NORTE 03-2015</v>
          </cell>
          <cell r="K11">
            <v>332831.363</v>
          </cell>
          <cell r="L11">
            <v>0</v>
          </cell>
          <cell r="M11">
            <v>0</v>
          </cell>
        </row>
        <row r="12">
          <cell r="E12" t="str">
            <v>30224273-0</v>
          </cell>
          <cell r="F12" t="str">
            <v>CONSERVACION RED VIAL ATACAMA (2015-2016-2017)</v>
          </cell>
          <cell r="G12" t="str">
            <v>INTERPROVINCIAL</v>
          </cell>
          <cell r="H12" t="str">
            <v>INTERCOMUNAL</v>
          </cell>
          <cell r="I12" t="str">
            <v>Atacama</v>
          </cell>
          <cell r="J12" t="str">
            <v> ALUVION ZONA NORTE 03-2015, POR CLASIFICAR</v>
          </cell>
          <cell r="K12">
            <v>473955.828</v>
          </cell>
          <cell r="L12">
            <v>35186.236</v>
          </cell>
          <cell r="M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1" sqref="A1:K17"/>
    </sheetView>
  </sheetViews>
  <sheetFormatPr defaultColWidth="12" defaultRowHeight="12"/>
  <cols>
    <col min="1" max="1" width="20.5" style="2" customWidth="1"/>
    <col min="2" max="2" width="9" style="1" customWidth="1"/>
    <col min="3" max="3" width="18" style="2" customWidth="1"/>
    <col min="4" max="4" width="23.16015625" style="2" customWidth="1"/>
    <col min="5" max="5" width="11.5" style="1" customWidth="1"/>
    <col min="6" max="6" width="47.83203125" style="2" customWidth="1"/>
    <col min="7" max="7" width="33" style="2" customWidth="1"/>
    <col min="8" max="8" width="12.16015625" style="2" customWidth="1"/>
    <col min="9" max="9" width="12.66015625" style="1" customWidth="1"/>
    <col min="10" max="10" width="11.16015625" style="1" customWidth="1"/>
    <col min="11" max="11" width="8.16015625" style="1" customWidth="1"/>
    <col min="12" max="16384" width="12" style="1" customWidth="1"/>
  </cols>
  <sheetData>
    <row r="1" spans="1:11" ht="12">
      <c r="A1" s="8" t="s">
        <v>54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2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">
      <c r="A4" s="9" t="s">
        <v>55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4">
      <c r="A5" s="7" t="s">
        <v>44</v>
      </c>
      <c r="B5" s="7" t="s">
        <v>43</v>
      </c>
      <c r="C5" s="7" t="s">
        <v>41</v>
      </c>
      <c r="D5" s="7" t="s">
        <v>42</v>
      </c>
      <c r="E5" s="7" t="s">
        <v>38</v>
      </c>
      <c r="F5" s="7" t="s">
        <v>39</v>
      </c>
      <c r="G5" s="7" t="s">
        <v>40</v>
      </c>
      <c r="H5" s="7" t="s">
        <v>48</v>
      </c>
      <c r="I5" s="7" t="s">
        <v>45</v>
      </c>
      <c r="J5" s="7" t="s">
        <v>46</v>
      </c>
      <c r="K5" s="7" t="s">
        <v>47</v>
      </c>
    </row>
    <row r="6" spans="1:11" ht="24">
      <c r="A6" s="3" t="s">
        <v>0</v>
      </c>
      <c r="B6" s="4" t="s">
        <v>1</v>
      </c>
      <c r="C6" s="3" t="s">
        <v>4</v>
      </c>
      <c r="D6" s="3" t="s">
        <v>5</v>
      </c>
      <c r="E6" s="4" t="s">
        <v>2</v>
      </c>
      <c r="F6" s="3" t="s">
        <v>3</v>
      </c>
      <c r="G6" s="3" t="s">
        <v>6</v>
      </c>
      <c r="H6" s="3" t="s">
        <v>49</v>
      </c>
      <c r="I6" s="5">
        <f>+VLOOKUP(E6,'[1]Select tb_inv_dservicio'!$E$1:$M$12,7,0)</f>
        <v>75083.546</v>
      </c>
      <c r="J6" s="5">
        <f>+VLOOKUP(E6,'[1]Select tb_inv_dservicio'!$E$1:$M$12,8,0)</f>
        <v>0</v>
      </c>
      <c r="K6" s="5">
        <f>+VLOOKUP(E6,'[1]Select tb_inv_dservicio'!$E$1:$M$12,9,0)</f>
        <v>0</v>
      </c>
    </row>
    <row r="7" spans="1:11" ht="72">
      <c r="A7" s="3" t="s">
        <v>9</v>
      </c>
      <c r="B7" s="4" t="s">
        <v>1</v>
      </c>
      <c r="C7" s="3" t="s">
        <v>13</v>
      </c>
      <c r="D7" s="3" t="s">
        <v>14</v>
      </c>
      <c r="E7" s="4" t="s">
        <v>11</v>
      </c>
      <c r="F7" s="3" t="s">
        <v>12</v>
      </c>
      <c r="G7" s="3" t="s">
        <v>6</v>
      </c>
      <c r="H7" s="3" t="s">
        <v>50</v>
      </c>
      <c r="I7" s="5">
        <f>+VLOOKUP(E7,'[1]Select tb_inv_dservicio'!$E$1:$M$12,7,0)</f>
        <v>2763639.229</v>
      </c>
      <c r="J7" s="5">
        <f>+VLOOKUP(E7,'[1]Select tb_inv_dservicio'!$E$1:$M$12,8,0)</f>
        <v>1382581.004</v>
      </c>
      <c r="K7" s="5">
        <f>+VLOOKUP(E7,'[1]Select tb_inv_dservicio'!$E$1:$M$12,9,0)</f>
        <v>426.005</v>
      </c>
    </row>
    <row r="8" spans="1:11" ht="36">
      <c r="A8" s="3" t="s">
        <v>0</v>
      </c>
      <c r="B8" s="4" t="s">
        <v>1</v>
      </c>
      <c r="C8" s="3" t="s">
        <v>10</v>
      </c>
      <c r="D8" s="3" t="s">
        <v>17</v>
      </c>
      <c r="E8" s="4" t="s">
        <v>15</v>
      </c>
      <c r="F8" s="3" t="s">
        <v>16</v>
      </c>
      <c r="G8" s="3" t="s">
        <v>6</v>
      </c>
      <c r="H8" s="3" t="s">
        <v>49</v>
      </c>
      <c r="I8" s="5">
        <f>+VLOOKUP(E8,'[1]Select tb_inv_dservicio'!$E$1:$M$12,7,0)</f>
        <v>3000</v>
      </c>
      <c r="J8" s="5">
        <f>+VLOOKUP(E8,'[1]Select tb_inv_dservicio'!$E$1:$M$12,8,0)</f>
        <v>0</v>
      </c>
      <c r="K8" s="5">
        <f>+VLOOKUP(E8,'[1]Select tb_inv_dservicio'!$E$1:$M$12,9,0)</f>
        <v>0</v>
      </c>
    </row>
    <row r="9" spans="1:11" ht="24">
      <c r="A9" s="3" t="s">
        <v>0</v>
      </c>
      <c r="B9" s="4" t="s">
        <v>1</v>
      </c>
      <c r="C9" s="3" t="s">
        <v>21</v>
      </c>
      <c r="D9" s="3" t="s">
        <v>22</v>
      </c>
      <c r="E9" s="4" t="s">
        <v>19</v>
      </c>
      <c r="F9" s="3" t="s">
        <v>20</v>
      </c>
      <c r="G9" s="3" t="s">
        <v>6</v>
      </c>
      <c r="H9" s="3" t="s">
        <v>49</v>
      </c>
      <c r="I9" s="5">
        <f>+VLOOKUP(E9,'[1]Select tb_inv_dservicio'!$E$1:$M$12,7,0)</f>
        <v>20225.494</v>
      </c>
      <c r="J9" s="5">
        <f>+VLOOKUP(E9,'[1]Select tb_inv_dservicio'!$E$1:$M$12,8,0)</f>
        <v>0</v>
      </c>
      <c r="K9" s="5">
        <f>+VLOOKUP(E9,'[1]Select tb_inv_dservicio'!$E$1:$M$12,9,0)</f>
        <v>0</v>
      </c>
    </row>
    <row r="10" spans="1:11" ht="24">
      <c r="A10" s="3" t="s">
        <v>9</v>
      </c>
      <c r="B10" s="4" t="s">
        <v>1</v>
      </c>
      <c r="C10" s="3" t="s">
        <v>4</v>
      </c>
      <c r="D10" s="3" t="s">
        <v>4</v>
      </c>
      <c r="E10" s="4" t="s">
        <v>23</v>
      </c>
      <c r="F10" s="3" t="s">
        <v>24</v>
      </c>
      <c r="G10" s="3" t="s">
        <v>6</v>
      </c>
      <c r="H10" s="3" t="s">
        <v>49</v>
      </c>
      <c r="I10" s="5">
        <f>+VLOOKUP(E10,'[1]Select tb_inv_dservicio'!$E$1:$M$12,7,0)</f>
        <v>124390.27</v>
      </c>
      <c r="J10" s="5">
        <f>+VLOOKUP(E10,'[1]Select tb_inv_dservicio'!$E$1:$M$12,8,0)</f>
        <v>0</v>
      </c>
      <c r="K10" s="5">
        <f>+VLOOKUP(E10,'[1]Select tb_inv_dservicio'!$E$1:$M$12,9,0)</f>
        <v>0</v>
      </c>
    </row>
    <row r="11" spans="1:11" ht="48">
      <c r="A11" s="3" t="s">
        <v>0</v>
      </c>
      <c r="B11" s="4" t="s">
        <v>1</v>
      </c>
      <c r="C11" s="3" t="s">
        <v>13</v>
      </c>
      <c r="D11" s="3" t="s">
        <v>27</v>
      </c>
      <c r="E11" s="4" t="s">
        <v>25</v>
      </c>
      <c r="F11" s="3" t="s">
        <v>26</v>
      </c>
      <c r="G11" s="3" t="s">
        <v>6</v>
      </c>
      <c r="H11" s="3" t="s">
        <v>50</v>
      </c>
      <c r="I11" s="5">
        <f>+VLOOKUP(E11,'[1]Select tb_inv_dservicio'!$E$1:$M$12,7,0)</f>
        <v>2775480.673</v>
      </c>
      <c r="J11" s="5">
        <f>+VLOOKUP(E11,'[1]Select tb_inv_dservicio'!$E$1:$M$12,8,0)</f>
        <v>1429890.337</v>
      </c>
      <c r="K11" s="5">
        <f>+VLOOKUP(E11,'[1]Select tb_inv_dservicio'!$E$1:$M$12,9,0)</f>
        <v>0</v>
      </c>
    </row>
    <row r="12" spans="1:11" ht="72">
      <c r="A12" s="3" t="s">
        <v>9</v>
      </c>
      <c r="B12" s="4" t="s">
        <v>1</v>
      </c>
      <c r="C12" s="3" t="s">
        <v>13</v>
      </c>
      <c r="D12" s="3" t="s">
        <v>14</v>
      </c>
      <c r="E12" s="4" t="s">
        <v>28</v>
      </c>
      <c r="F12" s="3" t="s">
        <v>29</v>
      </c>
      <c r="G12" s="3" t="s">
        <v>6</v>
      </c>
      <c r="H12" s="3" t="s">
        <v>50</v>
      </c>
      <c r="I12" s="5">
        <f>+VLOOKUP(E12,'[1]Select tb_inv_dservicio'!$E$1:$M$12,7,0)</f>
        <v>824223.748</v>
      </c>
      <c r="J12" s="5">
        <f>+VLOOKUP(E12,'[1]Select tb_inv_dservicio'!$E$1:$M$12,8,0)</f>
        <v>604622.601</v>
      </c>
      <c r="K12" s="5">
        <f>+VLOOKUP(E12,'[1]Select tb_inv_dservicio'!$E$1:$M$12,9,0)</f>
        <v>158.675</v>
      </c>
    </row>
    <row r="13" spans="1:11" ht="36">
      <c r="A13" s="3" t="s">
        <v>18</v>
      </c>
      <c r="B13" s="4" t="s">
        <v>1</v>
      </c>
      <c r="C13" s="3" t="s">
        <v>10</v>
      </c>
      <c r="D13" s="3" t="s">
        <v>32</v>
      </c>
      <c r="E13" s="4" t="s">
        <v>30</v>
      </c>
      <c r="F13" s="3" t="s">
        <v>31</v>
      </c>
      <c r="G13" s="3" t="s">
        <v>33</v>
      </c>
      <c r="H13" s="3" t="s">
        <v>50</v>
      </c>
      <c r="I13" s="5">
        <f>+VLOOKUP(E13,'[1]Select tb_inv_dservicio'!$E$1:$M$12,7,0)</f>
        <v>245081.491</v>
      </c>
      <c r="J13" s="5">
        <f>+VLOOKUP(E13,'[1]Select tb_inv_dservicio'!$E$1:$M$12,8,0)</f>
        <v>245081.491</v>
      </c>
      <c r="K13" s="5">
        <f>+VLOOKUP(E13,'[1]Select tb_inv_dservicio'!$E$1:$M$12,9,0)</f>
        <v>0</v>
      </c>
    </row>
    <row r="14" spans="1:11" ht="24">
      <c r="A14" s="3" t="s">
        <v>9</v>
      </c>
      <c r="B14" s="4" t="s">
        <v>1</v>
      </c>
      <c r="C14" s="3" t="s">
        <v>7</v>
      </c>
      <c r="D14" s="3" t="s">
        <v>8</v>
      </c>
      <c r="E14" s="4" t="s">
        <v>34</v>
      </c>
      <c r="F14" s="3" t="s">
        <v>35</v>
      </c>
      <c r="G14" s="3" t="s">
        <v>6</v>
      </c>
      <c r="H14" s="3" t="s">
        <v>50</v>
      </c>
      <c r="I14" s="5">
        <f>+VLOOKUP(E14,'[1]Select tb_inv_dservicio'!$E$1:$M$12,7,0)</f>
        <v>473955.828</v>
      </c>
      <c r="J14" s="5">
        <f>+VLOOKUP(E14,'[1]Select tb_inv_dservicio'!$E$1:$M$12,8,0)</f>
        <v>35186.236</v>
      </c>
      <c r="K14" s="5">
        <f>+VLOOKUP(E14,'[1]Select tb_inv_dservicio'!$E$1:$M$12,9,0)</f>
        <v>0</v>
      </c>
    </row>
    <row r="15" spans="1:11" ht="24">
      <c r="A15" s="3" t="s">
        <v>9</v>
      </c>
      <c r="B15" s="4" t="s">
        <v>1</v>
      </c>
      <c r="C15" s="3" t="s">
        <v>7</v>
      </c>
      <c r="D15" s="3" t="s">
        <v>8</v>
      </c>
      <c r="E15" s="4" t="s">
        <v>36</v>
      </c>
      <c r="F15" s="3" t="s">
        <v>37</v>
      </c>
      <c r="G15" s="3" t="s">
        <v>6</v>
      </c>
      <c r="H15" s="3" t="s">
        <v>50</v>
      </c>
      <c r="I15" s="5">
        <f>+VLOOKUP(E15,'[1]Select tb_inv_dservicio'!$E$1:$M$12,7,0)</f>
        <v>332831.363</v>
      </c>
      <c r="J15" s="5">
        <f>+VLOOKUP(E15,'[1]Select tb_inv_dservicio'!$E$1:$M$12,8,0)</f>
        <v>0</v>
      </c>
      <c r="K15" s="5">
        <f>+VLOOKUP(E15,'[1]Select tb_inv_dservicio'!$E$1:$M$12,9,0)</f>
        <v>0</v>
      </c>
    </row>
    <row r="16" spans="1:11" ht="36">
      <c r="A16" s="3" t="s">
        <v>51</v>
      </c>
      <c r="B16" s="4" t="s">
        <v>1</v>
      </c>
      <c r="C16" s="3" t="s">
        <v>10</v>
      </c>
      <c r="D16" s="3" t="s">
        <v>10</v>
      </c>
      <c r="E16" s="4" t="s">
        <v>52</v>
      </c>
      <c r="F16" s="3" t="s">
        <v>53</v>
      </c>
      <c r="G16" s="3" t="s">
        <v>6</v>
      </c>
      <c r="H16" s="3" t="s">
        <v>50</v>
      </c>
      <c r="I16" s="5">
        <v>2263102</v>
      </c>
      <c r="J16" s="5">
        <v>0</v>
      </c>
      <c r="K16" s="5">
        <v>0</v>
      </c>
    </row>
    <row r="17" spans="9:11" ht="12">
      <c r="I17" s="6">
        <f>+SUM(I6:I16)</f>
        <v>9901013.641999999</v>
      </c>
      <c r="J17" s="6">
        <f>+SUM(J6:J16)</f>
        <v>3697361.6689999998</v>
      </c>
      <c r="K17" s="6">
        <f>+SUM(K6:K16)</f>
        <v>584.6800000000001</v>
      </c>
    </row>
  </sheetData>
  <sheetProtection/>
  <autoFilter ref="A5:H15"/>
  <mergeCells count="2">
    <mergeCell ref="A1:K3"/>
    <mergeCell ref="A4:K4"/>
  </mergeCells>
  <printOptions/>
  <pageMargins left="0.25" right="0.25" top="0.75" bottom="0.75" header="0.3" footer="0.3"/>
  <pageSetup fitToHeight="0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Quintana Melanchthon (Dirplan)</dc:creator>
  <cp:keywords/>
  <dc:description/>
  <cp:lastModifiedBy>Esteban Arriagada Marin (DIRPLAN)</cp:lastModifiedBy>
  <cp:lastPrinted>2021-08-18T13:29:16Z</cp:lastPrinted>
  <dcterms:created xsi:type="dcterms:W3CDTF">2021-07-05T13:59:30Z</dcterms:created>
  <dcterms:modified xsi:type="dcterms:W3CDTF">2021-10-06T18:49:25Z</dcterms:modified>
  <cp:category/>
  <cp:version/>
  <cp:contentType/>
  <cp:contentStatus/>
</cp:coreProperties>
</file>