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9040" windowHeight="15840" activeTab="1"/>
  </bookViews>
  <sheets>
    <sheet name="Miles $" sheetId="1" r:id="rId1"/>
    <sheet name="Miles US$" sheetId="2" r:id="rId2"/>
  </sheets>
  <definedNames>
    <definedName name="_xlnm.Print_Area" localSheetId="0">'Miles $'!$A$1:$O$24</definedName>
    <definedName name="_xlnm.Print_Area" localSheetId="1">'Miles US$'!$A$1:$O$33</definedName>
  </definedNames>
  <calcPr fullCalcOnLoad="1"/>
</workbook>
</file>

<file path=xl/sharedStrings.xml><?xml version="1.0" encoding="utf-8"?>
<sst xmlns="http://schemas.openxmlformats.org/spreadsheetml/2006/main" count="111" uniqueCount="57">
  <si>
    <t xml:space="preserve">GASTOS      </t>
  </si>
  <si>
    <t>21</t>
  </si>
  <si>
    <t>GASTOS EN PERSONAL</t>
  </si>
  <si>
    <t>22</t>
  </si>
  <si>
    <t>BIENES Y SERVICIOS DE CONSUMO</t>
  </si>
  <si>
    <t>23</t>
  </si>
  <si>
    <t>PRESTACIONES DE SEGURIDAD SOCIAL</t>
  </si>
  <si>
    <t>24</t>
  </si>
  <si>
    <t>TRANSFERENCIAS CORRIENTES</t>
  </si>
  <si>
    <t>25</t>
  </si>
  <si>
    <t>INTEGROS AL FISCO</t>
  </si>
  <si>
    <t>26</t>
  </si>
  <si>
    <t>OTROS GASTOS CORRIENTES</t>
  </si>
  <si>
    <t>27</t>
  </si>
  <si>
    <t>APORTE FISCAL LIBRE</t>
  </si>
  <si>
    <t>28</t>
  </si>
  <si>
    <t>APORTE FISCAL PARA SERVICIO DE LA DEUDA</t>
  </si>
  <si>
    <t>29</t>
  </si>
  <si>
    <t>ADQUISICIÓN DE ACTIVOS NO FINANCIEROS</t>
  </si>
  <si>
    <t>30</t>
  </si>
  <si>
    <t>ADQUISICIÓN DE ACTIVOS FINANCIEROS</t>
  </si>
  <si>
    <t>31</t>
  </si>
  <si>
    <t>INICIATIVAS DE INVERSIÓN</t>
  </si>
  <si>
    <t>32</t>
  </si>
  <si>
    <t>PRÉSTAMOS</t>
  </si>
  <si>
    <t>33</t>
  </si>
  <si>
    <t>TRANSFERENCIAS DE CAPITAL</t>
  </si>
  <si>
    <t>34</t>
  </si>
  <si>
    <t>SERVICIO DE LA DEUDA</t>
  </si>
  <si>
    <t>35</t>
  </si>
  <si>
    <t>SALDO FINAL DE CAJA</t>
  </si>
  <si>
    <t>Subt</t>
  </si>
  <si>
    <t>Ley Inicial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</si>
  <si>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</si>
  <si>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</si>
  <si>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</si>
  <si>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</si>
  <si>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</si>
  <si>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</si>
  <si>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</si>
  <si>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</si>
  <si>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</si>
  <si>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</si>
  <si>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</si>
  <si>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</si>
  <si>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CRONOGRAMA MENSUAL DEL PRESUPUESTO </t>
  </si>
  <si>
    <t>Moneda   Nacional - Miles de Pesos</t>
  </si>
  <si>
    <t>LEY DE PRESUPUESTOS N° 21.289 DEL EL SECTOR PÚBLICO AÑO 2021</t>
  </si>
  <si>
    <t xml:space="preserve">Cumplimiento letra A Artículo 14 </t>
  </si>
  <si>
    <t>Notas:</t>
  </si>
  <si>
    <t>1) ST 23 de Ley,  corresponde a montos para pago de indemnizaciones de obreros, excedente corresponde a desvinculación del personal planta y contrata</t>
  </si>
  <si>
    <t>3) ST 30 corresponde a montos para reactivación económica</t>
  </si>
  <si>
    <t>2) ST 26  corresponde a otros gastos corrientes, que se regularizan al 31 de diciembre</t>
  </si>
  <si>
    <t>Por Decreto N°64 se reasignaron a inversión de obras del ST 31 por M$ 749.990.942, el resto a gastos de ST 21, 22 y 29.</t>
  </si>
  <si>
    <t>MINISTERIO DE OBRAS PUBLICAS - PARTIDA 12</t>
  </si>
  <si>
    <t>US$ Miles</t>
  </si>
  <si>
    <t>Tasa de cambio: Dólar observado al 26 de febrero de 2021</t>
  </si>
</sst>
</file>

<file path=xl/styles.xml><?xml version="1.0" encoding="utf-8"?>
<styleSheet xmlns="http://schemas.openxmlformats.org/spreadsheetml/2006/main">
  <numFmts count="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9.85"/>
      <color indexed="8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41" fontId="0" fillId="0" borderId="0" xfId="0" applyNumberFormat="1" applyFont="1" applyAlignment="1">
      <alignment/>
    </xf>
    <xf numFmtId="41" fontId="0" fillId="0" borderId="0" xfId="0" applyNumberFormat="1" applyAlignment="1">
      <alignment/>
    </xf>
    <xf numFmtId="0" fontId="38" fillId="33" borderId="10" xfId="0" applyFont="1" applyFill="1" applyBorder="1" applyAlignment="1">
      <alignment horizontal="center"/>
    </xf>
    <xf numFmtId="0" fontId="38" fillId="33" borderId="0" xfId="0" applyFont="1" applyFill="1" applyBorder="1" applyAlignment="1">
      <alignment/>
    </xf>
    <xf numFmtId="0" fontId="38" fillId="33" borderId="11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left" vertical="center"/>
    </xf>
    <xf numFmtId="0" fontId="37" fillId="33" borderId="13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vertical="center"/>
    </xf>
    <xf numFmtId="41" fontId="0" fillId="33" borderId="13" xfId="48" applyFont="1" applyFill="1" applyBorder="1" applyAlignment="1">
      <alignment/>
    </xf>
    <xf numFmtId="41" fontId="0" fillId="33" borderId="14" xfId="48" applyFont="1" applyFill="1" applyBorder="1" applyAlignment="1">
      <alignment/>
    </xf>
    <xf numFmtId="0" fontId="1" fillId="33" borderId="15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41" fontId="0" fillId="33" borderId="16" xfId="48" applyFont="1" applyFill="1" applyBorder="1" applyAlignment="1">
      <alignment/>
    </xf>
    <xf numFmtId="41" fontId="0" fillId="33" borderId="17" xfId="48" applyFont="1" applyFill="1" applyBorder="1" applyAlignment="1">
      <alignment/>
    </xf>
    <xf numFmtId="41" fontId="0" fillId="33" borderId="0" xfId="0" applyNumberFormat="1" applyFont="1" applyFill="1" applyBorder="1" applyAlignment="1">
      <alignment/>
    </xf>
    <xf numFmtId="41" fontId="0" fillId="33" borderId="11" xfId="0" applyNumberFormat="1" applyFont="1" applyFill="1" applyBorder="1" applyAlignment="1">
      <alignment/>
    </xf>
    <xf numFmtId="0" fontId="1" fillId="33" borderId="0" xfId="0" applyFont="1" applyFill="1" applyBorder="1" applyAlignment="1">
      <alignment vertical="center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1" fillId="33" borderId="0" xfId="0" applyFont="1" applyFill="1" applyBorder="1" applyAlignment="1">
      <alignment horizontal="left" vertical="center" indent="2"/>
    </xf>
    <xf numFmtId="41" fontId="0" fillId="33" borderId="0" xfId="0" applyNumberFormat="1" applyFill="1" applyBorder="1" applyAlignment="1">
      <alignment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/>
    </xf>
    <xf numFmtId="41" fontId="0" fillId="33" borderId="19" xfId="0" applyNumberFormat="1" applyFill="1" applyBorder="1" applyAlignment="1">
      <alignment/>
    </xf>
    <xf numFmtId="0" fontId="0" fillId="33" borderId="20" xfId="0" applyFill="1" applyBorder="1" applyAlignment="1">
      <alignment/>
    </xf>
    <xf numFmtId="0" fontId="38" fillId="33" borderId="10" xfId="0" applyFont="1" applyFill="1" applyBorder="1" applyAlignment="1">
      <alignment horizontal="center"/>
    </xf>
    <xf numFmtId="0" fontId="37" fillId="33" borderId="0" xfId="0" applyFont="1" applyFill="1" applyBorder="1" applyAlignment="1">
      <alignment/>
    </xf>
    <xf numFmtId="0" fontId="5" fillId="33" borderId="21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/>
    </xf>
    <xf numFmtId="0" fontId="38" fillId="33" borderId="0" xfId="0" applyFont="1" applyFill="1" applyBorder="1" applyAlignment="1">
      <alignment horizontal="center"/>
    </xf>
    <xf numFmtId="0" fontId="38" fillId="33" borderId="11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"/>
  <sheetViews>
    <sheetView zoomScalePageLayoutView="0" workbookViewId="0" topLeftCell="A1">
      <selection activeCell="A1" sqref="A1:O33"/>
    </sheetView>
  </sheetViews>
  <sheetFormatPr defaultColWidth="11.421875" defaultRowHeight="15"/>
  <cols>
    <col min="1" max="1" width="5.00390625" style="2" customWidth="1"/>
    <col min="2" max="2" width="40.7109375" style="0" bestFit="1" customWidth="1"/>
    <col min="3" max="3" width="13.57421875" style="0" bestFit="1" customWidth="1"/>
    <col min="4" max="7" width="12.00390625" style="0" bestFit="1" customWidth="1"/>
    <col min="8" max="16" width="13.57421875" style="0" bestFit="1" customWidth="1"/>
  </cols>
  <sheetData>
    <row r="1" spans="1:15" s="3" customFormat="1" ht="15.75" customHeight="1">
      <c r="A1" s="42" t="s">
        <v>54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4"/>
    </row>
    <row r="2" spans="1:15" s="3" customFormat="1" ht="15.75" customHeight="1">
      <c r="A2" s="48" t="s">
        <v>47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50"/>
    </row>
    <row r="3" spans="1:15" s="3" customFormat="1" ht="15.75" customHeight="1">
      <c r="A3" s="48" t="s">
        <v>48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/>
    </row>
    <row r="4" spans="1:15" s="3" customFormat="1" ht="15.75" customHeight="1">
      <c r="A4" s="48" t="s">
        <v>45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50"/>
    </row>
    <row r="5" spans="1:15" s="3" customFormat="1" ht="15.75">
      <c r="A5" s="45" t="s">
        <v>46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7"/>
    </row>
    <row r="6" spans="1:15" s="3" customFormat="1" ht="15.7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5">
      <c r="A7" s="9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1"/>
    </row>
    <row r="8" spans="1:15" ht="15">
      <c r="A8" s="12"/>
      <c r="B8" s="13"/>
      <c r="C8" s="13"/>
      <c r="D8" s="10"/>
      <c r="E8" s="13"/>
      <c r="F8" s="13"/>
      <c r="G8" s="13"/>
      <c r="H8" s="13"/>
      <c r="I8" s="13"/>
      <c r="J8" s="13"/>
      <c r="K8" s="13"/>
      <c r="L8" s="13"/>
      <c r="M8" s="14"/>
      <c r="N8" s="14"/>
      <c r="O8" s="15"/>
    </row>
    <row r="9" spans="1:15" s="1" customFormat="1" ht="15">
      <c r="A9" s="16" t="s">
        <v>31</v>
      </c>
      <c r="B9" s="17" t="s">
        <v>0</v>
      </c>
      <c r="C9" s="18" t="s">
        <v>32</v>
      </c>
      <c r="D9" s="19" t="s">
        <v>33</v>
      </c>
      <c r="E9" s="19" t="s">
        <v>34</v>
      </c>
      <c r="F9" s="19" t="s">
        <v>35</v>
      </c>
      <c r="G9" s="19" t="s">
        <v>36</v>
      </c>
      <c r="H9" s="19" t="s">
        <v>37</v>
      </c>
      <c r="I9" s="19" t="s">
        <v>38</v>
      </c>
      <c r="J9" s="19" t="s">
        <v>39</v>
      </c>
      <c r="K9" s="19" t="s">
        <v>40</v>
      </c>
      <c r="L9" s="19" t="s">
        <v>41</v>
      </c>
      <c r="M9" s="19" t="s">
        <v>42</v>
      </c>
      <c r="N9" s="19" t="s">
        <v>43</v>
      </c>
      <c r="O9" s="20" t="s">
        <v>44</v>
      </c>
    </row>
    <row r="10" spans="1:15" s="1" customFormat="1" ht="15">
      <c r="A10" s="21" t="s">
        <v>1</v>
      </c>
      <c r="B10" s="22" t="s">
        <v>2</v>
      </c>
      <c r="C10" s="23">
        <v>221642970</v>
      </c>
      <c r="D10" s="23">
        <v>14151671</v>
      </c>
      <c r="E10" s="23">
        <v>15059496</v>
      </c>
      <c r="F10" s="23">
        <v>24458103</v>
      </c>
      <c r="G10" s="23">
        <v>16695414</v>
      </c>
      <c r="H10" s="23">
        <v>17544316</v>
      </c>
      <c r="I10" s="23">
        <v>26251454</v>
      </c>
      <c r="J10" s="23">
        <v>16656849</v>
      </c>
      <c r="K10" s="23">
        <v>16491879</v>
      </c>
      <c r="L10" s="23">
        <v>26675307</v>
      </c>
      <c r="M10" s="23">
        <v>15535264</v>
      </c>
      <c r="N10" s="23">
        <v>15635252</v>
      </c>
      <c r="O10" s="24">
        <v>25286445</v>
      </c>
    </row>
    <row r="11" spans="1:15" s="1" customFormat="1" ht="15">
      <c r="A11" s="21" t="s">
        <v>3</v>
      </c>
      <c r="B11" s="22" t="s">
        <v>4</v>
      </c>
      <c r="C11" s="23">
        <v>21619257</v>
      </c>
      <c r="D11" s="23">
        <v>603849</v>
      </c>
      <c r="E11" s="23">
        <v>1035810</v>
      </c>
      <c r="F11" s="23">
        <v>1280863</v>
      </c>
      <c r="G11" s="23">
        <v>1480346.87</v>
      </c>
      <c r="H11" s="23">
        <v>1600928.577</v>
      </c>
      <c r="I11" s="23">
        <v>1701986.785</v>
      </c>
      <c r="J11" s="23">
        <v>1623143.823</v>
      </c>
      <c r="K11" s="23">
        <v>1630440.004</v>
      </c>
      <c r="L11" s="23">
        <v>1996574.835</v>
      </c>
      <c r="M11" s="23">
        <v>1701958.305</v>
      </c>
      <c r="N11" s="23">
        <v>1938661.52</v>
      </c>
      <c r="O11" s="24">
        <v>5965283</v>
      </c>
    </row>
    <row r="12" spans="1:15" s="1" customFormat="1" ht="15">
      <c r="A12" s="21" t="s">
        <v>5</v>
      </c>
      <c r="B12" s="22" t="s">
        <v>6</v>
      </c>
      <c r="C12" s="23">
        <v>778022</v>
      </c>
      <c r="D12" s="23">
        <v>823928</v>
      </c>
      <c r="E12" s="23">
        <v>713304</v>
      </c>
      <c r="F12" s="23">
        <v>280952</v>
      </c>
      <c r="G12" s="23">
        <v>192298.3026</v>
      </c>
      <c r="H12" s="23">
        <v>0</v>
      </c>
      <c r="I12" s="23">
        <v>3809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4">
        <v>0</v>
      </c>
    </row>
    <row r="13" spans="1:15" s="1" customFormat="1" ht="15">
      <c r="A13" s="21" t="s">
        <v>7</v>
      </c>
      <c r="B13" s="22" t="s">
        <v>8</v>
      </c>
      <c r="C13" s="23">
        <v>1789027</v>
      </c>
      <c r="D13" s="23">
        <v>35787</v>
      </c>
      <c r="E13" s="23">
        <v>43032</v>
      </c>
      <c r="F13" s="23">
        <v>60254</v>
      </c>
      <c r="G13" s="23">
        <v>56881.253</v>
      </c>
      <c r="H13" s="23">
        <v>56881.253</v>
      </c>
      <c r="I13" s="23">
        <v>56881.253</v>
      </c>
      <c r="J13" s="23">
        <v>948603.253</v>
      </c>
      <c r="K13" s="23">
        <v>56881.253</v>
      </c>
      <c r="L13" s="23">
        <v>56881.253</v>
      </c>
      <c r="M13" s="23">
        <v>56881.253</v>
      </c>
      <c r="N13" s="23">
        <v>56881.253</v>
      </c>
      <c r="O13" s="24">
        <v>303182.444</v>
      </c>
    </row>
    <row r="14" spans="1:15" s="1" customFormat="1" ht="15">
      <c r="A14" s="21" t="s">
        <v>9</v>
      </c>
      <c r="B14" s="22" t="s">
        <v>10</v>
      </c>
      <c r="C14" s="23">
        <v>10225</v>
      </c>
      <c r="D14" s="23">
        <v>852.0833333333334</v>
      </c>
      <c r="E14" s="23">
        <v>852.0833333333334</v>
      </c>
      <c r="F14" s="23">
        <v>852.0833333333334</v>
      </c>
      <c r="G14" s="23">
        <v>852.0833333333334</v>
      </c>
      <c r="H14" s="23">
        <v>852.0833333333334</v>
      </c>
      <c r="I14" s="23">
        <v>852.0833333333334</v>
      </c>
      <c r="J14" s="23">
        <v>852.0833333333334</v>
      </c>
      <c r="K14" s="23">
        <v>852.0833333333334</v>
      </c>
      <c r="L14" s="23">
        <v>852.0833333333334</v>
      </c>
      <c r="M14" s="23">
        <v>852.0833333333334</v>
      </c>
      <c r="N14" s="23">
        <v>852.0833333333334</v>
      </c>
      <c r="O14" s="24">
        <v>852.0833333333334</v>
      </c>
    </row>
    <row r="15" spans="1:15" s="1" customFormat="1" ht="15">
      <c r="A15" s="21" t="s">
        <v>11</v>
      </c>
      <c r="B15" s="22" t="s">
        <v>12</v>
      </c>
      <c r="C15" s="23">
        <v>0</v>
      </c>
      <c r="D15" s="23">
        <v>0</v>
      </c>
      <c r="E15" s="23">
        <v>266830</v>
      </c>
      <c r="F15" s="23">
        <v>13688</v>
      </c>
      <c r="G15" s="23"/>
      <c r="H15" s="23"/>
      <c r="I15" s="23"/>
      <c r="J15" s="23"/>
      <c r="K15" s="23"/>
      <c r="L15" s="23"/>
      <c r="M15" s="23"/>
      <c r="N15" s="23"/>
      <c r="O15" s="24"/>
    </row>
    <row r="16" spans="1:15" s="1" customFormat="1" ht="15">
      <c r="A16" s="21" t="s">
        <v>13</v>
      </c>
      <c r="B16" s="22" t="s">
        <v>14</v>
      </c>
      <c r="C16" s="23">
        <v>0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4"/>
    </row>
    <row r="17" spans="1:15" s="1" customFormat="1" ht="15">
      <c r="A17" s="21" t="s">
        <v>15</v>
      </c>
      <c r="B17" s="22" t="s">
        <v>16</v>
      </c>
      <c r="C17" s="23">
        <v>0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4"/>
    </row>
    <row r="18" spans="1:17" s="1" customFormat="1" ht="15">
      <c r="A18" s="21" t="s">
        <v>17</v>
      </c>
      <c r="B18" s="22" t="s">
        <v>18</v>
      </c>
      <c r="C18" s="23">
        <v>7371666</v>
      </c>
      <c r="D18" s="23">
        <v>3276</v>
      </c>
      <c r="E18" s="23">
        <v>431065</v>
      </c>
      <c r="F18" s="23">
        <v>408082</v>
      </c>
      <c r="G18" s="23">
        <v>133972</v>
      </c>
      <c r="H18" s="23">
        <v>1457257.974</v>
      </c>
      <c r="I18" s="23">
        <v>1263620</v>
      </c>
      <c r="J18" s="23">
        <v>1314471</v>
      </c>
      <c r="K18" s="23">
        <v>1261084.804</v>
      </c>
      <c r="L18" s="23">
        <v>600969</v>
      </c>
      <c r="M18" s="23">
        <v>1761513</v>
      </c>
      <c r="N18" s="23">
        <v>1020169</v>
      </c>
      <c r="O18" s="24">
        <v>7586288.196</v>
      </c>
      <c r="P18" s="4"/>
      <c r="Q18" s="4"/>
    </row>
    <row r="19" spans="1:15" s="1" customFormat="1" ht="15">
      <c r="A19" s="21" t="s">
        <v>19</v>
      </c>
      <c r="B19" s="22" t="s">
        <v>20</v>
      </c>
      <c r="C19" s="23">
        <v>788868012</v>
      </c>
      <c r="D19" s="23">
        <v>0</v>
      </c>
      <c r="E19" s="23">
        <v>0</v>
      </c>
      <c r="F19" s="23"/>
      <c r="G19" s="23"/>
      <c r="H19" s="23"/>
      <c r="I19" s="23"/>
      <c r="J19" s="23"/>
      <c r="K19" s="23"/>
      <c r="L19" s="23"/>
      <c r="M19" s="23"/>
      <c r="N19" s="23"/>
      <c r="O19" s="24"/>
    </row>
    <row r="20" spans="1:17" s="1" customFormat="1" ht="15">
      <c r="A20" s="21" t="s">
        <v>21</v>
      </c>
      <c r="B20" s="22" t="s">
        <v>22</v>
      </c>
      <c r="C20" s="23">
        <v>1966413591</v>
      </c>
      <c r="D20" s="23">
        <v>39787160</v>
      </c>
      <c r="E20" s="23">
        <v>130354378</v>
      </c>
      <c r="F20" s="23">
        <v>168879024</v>
      </c>
      <c r="G20" s="23">
        <v>156511714.55900005</v>
      </c>
      <c r="H20" s="23">
        <v>198347378.43800002</v>
      </c>
      <c r="I20" s="23">
        <v>270136627.019</v>
      </c>
      <c r="J20" s="23">
        <v>220855605.47899997</v>
      </c>
      <c r="K20" s="23">
        <v>268846872.4779999</v>
      </c>
      <c r="L20" s="23">
        <v>240146819.14099997</v>
      </c>
      <c r="M20" s="23">
        <v>279584729.51199996</v>
      </c>
      <c r="N20" s="23">
        <v>336189101.741</v>
      </c>
      <c r="O20" s="24">
        <v>406476683.27699995</v>
      </c>
      <c r="P20" s="4"/>
      <c r="Q20" s="4"/>
    </row>
    <row r="21" spans="1:15" s="1" customFormat="1" ht="15">
      <c r="A21" s="21" t="s">
        <v>23</v>
      </c>
      <c r="B21" s="22" t="s">
        <v>24</v>
      </c>
      <c r="C21" s="23">
        <v>0</v>
      </c>
      <c r="D21" s="23">
        <v>0</v>
      </c>
      <c r="E21" s="23">
        <v>0</v>
      </c>
      <c r="F21" s="23"/>
      <c r="G21" s="23"/>
      <c r="H21" s="23"/>
      <c r="I21" s="23"/>
      <c r="J21" s="23"/>
      <c r="K21" s="23"/>
      <c r="L21" s="23"/>
      <c r="M21" s="23"/>
      <c r="N21" s="23"/>
      <c r="O21" s="24"/>
    </row>
    <row r="22" spans="1:15" s="1" customFormat="1" ht="15">
      <c r="A22" s="21" t="s">
        <v>25</v>
      </c>
      <c r="B22" s="22" t="s">
        <v>26</v>
      </c>
      <c r="C22" s="23">
        <v>393501528</v>
      </c>
      <c r="D22" s="23">
        <v>13316293</v>
      </c>
      <c r="E22" s="23">
        <v>60879638</v>
      </c>
      <c r="F22" s="23">
        <v>18000000</v>
      </c>
      <c r="G22" s="23">
        <v>20000000</v>
      </c>
      <c r="H22" s="23">
        <v>57125500</v>
      </c>
      <c r="I22" s="23">
        <v>20000000</v>
      </c>
      <c r="J22" s="23">
        <v>20000000</v>
      </c>
      <c r="K22" s="23">
        <v>57125500</v>
      </c>
      <c r="L22" s="23">
        <v>31683707</v>
      </c>
      <c r="M22" s="23">
        <v>33927145</v>
      </c>
      <c r="N22" s="23">
        <v>41443745</v>
      </c>
      <c r="O22" s="24">
        <v>20000000</v>
      </c>
    </row>
    <row r="23" spans="1:15" s="1" customFormat="1" ht="15">
      <c r="A23" s="21" t="s">
        <v>27</v>
      </c>
      <c r="B23" s="22" t="s">
        <v>28</v>
      </c>
      <c r="C23" s="23">
        <v>728902</v>
      </c>
      <c r="D23" s="23">
        <v>166463221</v>
      </c>
      <c r="E23" s="23">
        <v>0</v>
      </c>
      <c r="F23" s="23">
        <v>0</v>
      </c>
      <c r="G23" s="23">
        <v>0</v>
      </c>
      <c r="H23" s="23">
        <v>407622</v>
      </c>
      <c r="I23" s="23">
        <v>0</v>
      </c>
      <c r="J23" s="23">
        <v>0</v>
      </c>
      <c r="K23" s="23">
        <v>0</v>
      </c>
      <c r="L23" s="23">
        <v>0</v>
      </c>
      <c r="M23" s="23">
        <v>305280</v>
      </c>
      <c r="N23" s="23">
        <v>1000</v>
      </c>
      <c r="O23" s="24">
        <v>0</v>
      </c>
    </row>
    <row r="24" spans="1:15" s="1" customFormat="1" ht="15.75" thickBot="1">
      <c r="A24" s="25" t="s">
        <v>29</v>
      </c>
      <c r="B24" s="26" t="s">
        <v>30</v>
      </c>
      <c r="C24" s="27">
        <v>215000</v>
      </c>
      <c r="D24" s="27">
        <v>0</v>
      </c>
      <c r="E24" s="27">
        <v>0</v>
      </c>
      <c r="F24" s="27"/>
      <c r="G24" s="27"/>
      <c r="H24" s="27"/>
      <c r="I24" s="27"/>
      <c r="J24" s="27"/>
      <c r="K24" s="27"/>
      <c r="L24" s="27"/>
      <c r="M24" s="27"/>
      <c r="N24" s="27"/>
      <c r="O24" s="28">
        <v>215000</v>
      </c>
    </row>
    <row r="25" spans="1:15" ht="15">
      <c r="A25" s="12"/>
      <c r="B25" s="13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30"/>
    </row>
    <row r="26" spans="1:15" ht="15">
      <c r="A26" s="12"/>
      <c r="B26" s="31" t="s">
        <v>49</v>
      </c>
      <c r="C26" s="13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30"/>
    </row>
    <row r="27" spans="1:15" ht="15">
      <c r="A27" s="32"/>
      <c r="B27" s="31" t="s">
        <v>50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5"/>
    </row>
    <row r="28" spans="1:15" ht="15">
      <c r="A28" s="32"/>
      <c r="B28" s="31" t="s">
        <v>52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5"/>
    </row>
    <row r="29" spans="1:15" ht="15">
      <c r="A29" s="33"/>
      <c r="B29" s="31" t="s">
        <v>51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5"/>
    </row>
    <row r="30" spans="1:15" ht="15">
      <c r="A30" s="33"/>
      <c r="B30" s="34" t="s">
        <v>53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5"/>
    </row>
    <row r="31" spans="1:15" ht="15">
      <c r="A31" s="32"/>
      <c r="B31" s="14"/>
      <c r="C31" s="14"/>
      <c r="D31" s="14"/>
      <c r="E31" s="35"/>
      <c r="F31" s="14"/>
      <c r="G31" s="35"/>
      <c r="H31" s="14"/>
      <c r="I31" s="14"/>
      <c r="J31" s="14"/>
      <c r="K31" s="14"/>
      <c r="L31" s="14"/>
      <c r="M31" s="14"/>
      <c r="N31" s="14"/>
      <c r="O31" s="15"/>
    </row>
    <row r="32" spans="1:15" ht="15">
      <c r="A32" s="32"/>
      <c r="B32" s="14"/>
      <c r="C32" s="14"/>
      <c r="D32" s="14"/>
      <c r="E32" s="35"/>
      <c r="F32" s="14"/>
      <c r="G32" s="35"/>
      <c r="H32" s="14"/>
      <c r="I32" s="14"/>
      <c r="J32" s="14"/>
      <c r="K32" s="14"/>
      <c r="L32" s="14"/>
      <c r="M32" s="14"/>
      <c r="N32" s="14"/>
      <c r="O32" s="15"/>
    </row>
    <row r="33" spans="1:15" ht="15.75" thickBot="1">
      <c r="A33" s="36"/>
      <c r="B33" s="37"/>
      <c r="C33" s="37"/>
      <c r="D33" s="37"/>
      <c r="E33" s="38"/>
      <c r="F33" s="37"/>
      <c r="G33" s="38"/>
      <c r="H33" s="37"/>
      <c r="I33" s="37"/>
      <c r="J33" s="37"/>
      <c r="K33" s="37"/>
      <c r="L33" s="37"/>
      <c r="M33" s="37"/>
      <c r="N33" s="37"/>
      <c r="O33" s="39"/>
    </row>
    <row r="34" spans="5:7" ht="15">
      <c r="E34" s="5"/>
      <c r="G34" s="5"/>
    </row>
    <row r="35" spans="5:7" ht="15">
      <c r="E35" s="5"/>
      <c r="G35" s="5"/>
    </row>
    <row r="36" spans="5:7" ht="15">
      <c r="E36" s="5"/>
      <c r="G36" s="5"/>
    </row>
    <row r="37" spans="5:7" ht="15">
      <c r="E37" s="5"/>
      <c r="G37" s="5"/>
    </row>
    <row r="38" spans="5:7" ht="15">
      <c r="E38" s="5"/>
      <c r="G38" s="5"/>
    </row>
    <row r="39" spans="5:7" ht="15">
      <c r="E39" s="5"/>
      <c r="G39" s="5"/>
    </row>
    <row r="40" spans="5:7" ht="15">
      <c r="E40" s="5"/>
      <c r="F40" s="5"/>
      <c r="G40" s="5"/>
    </row>
    <row r="41" ht="15">
      <c r="E41" s="5"/>
    </row>
    <row r="42" ht="15">
      <c r="E42" s="5"/>
    </row>
    <row r="43" ht="15">
      <c r="E43" s="5"/>
    </row>
  </sheetData>
  <sheetProtection/>
  <mergeCells count="5">
    <mergeCell ref="A1:O1"/>
    <mergeCell ref="A5:O5"/>
    <mergeCell ref="A3:O3"/>
    <mergeCell ref="A4:O4"/>
    <mergeCell ref="A2:O2"/>
  </mergeCells>
  <printOptions horizontalCentered="1"/>
  <pageMargins left="0.25" right="0.25" top="0.75" bottom="0.75" header="0.3" footer="0.3"/>
  <pageSetup fitToHeight="0" fitToWidth="1" horizontalDpi="600" verticalDpi="600" orientation="landscape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"/>
  <sheetViews>
    <sheetView tabSelected="1" zoomScalePageLayoutView="0" workbookViewId="0" topLeftCell="A1">
      <selection activeCell="R6" sqref="R6"/>
    </sheetView>
  </sheetViews>
  <sheetFormatPr defaultColWidth="11.421875" defaultRowHeight="15"/>
  <cols>
    <col min="1" max="1" width="5.00390625" style="2" customWidth="1"/>
    <col min="2" max="2" width="40.7109375" style="0" bestFit="1" customWidth="1"/>
    <col min="3" max="3" width="13.57421875" style="0" bestFit="1" customWidth="1"/>
    <col min="4" max="7" width="12.00390625" style="0" bestFit="1" customWidth="1"/>
    <col min="8" max="16" width="13.57421875" style="0" bestFit="1" customWidth="1"/>
  </cols>
  <sheetData>
    <row r="1" spans="1:15" s="3" customFormat="1" ht="15.75" customHeight="1">
      <c r="A1" s="42" t="s">
        <v>54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4"/>
    </row>
    <row r="2" spans="1:15" s="3" customFormat="1" ht="15.75" customHeight="1">
      <c r="A2" s="48" t="s">
        <v>47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50"/>
    </row>
    <row r="3" spans="1:15" s="3" customFormat="1" ht="15.75" customHeight="1">
      <c r="A3" s="48" t="s">
        <v>48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/>
    </row>
    <row r="4" spans="1:15" s="3" customFormat="1" ht="15.75" customHeight="1">
      <c r="A4" s="48" t="s">
        <v>45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50"/>
    </row>
    <row r="5" spans="1:15" s="3" customFormat="1" ht="15.75">
      <c r="A5" s="45" t="s">
        <v>55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7"/>
    </row>
    <row r="6" spans="1:15" s="3" customFormat="1" ht="15.75">
      <c r="A6" s="40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5">
      <c r="A7" s="9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1"/>
    </row>
    <row r="8" spans="1:15" ht="15">
      <c r="A8" s="12"/>
      <c r="B8" s="13"/>
      <c r="C8" s="13"/>
      <c r="D8" s="10"/>
      <c r="E8" s="13"/>
      <c r="F8" s="13"/>
      <c r="G8" s="13"/>
      <c r="H8" s="13"/>
      <c r="I8" s="13"/>
      <c r="J8" s="13"/>
      <c r="K8" s="13"/>
      <c r="L8" s="13"/>
      <c r="M8" s="14"/>
      <c r="N8" s="14"/>
      <c r="O8" s="15"/>
    </row>
    <row r="9" spans="1:15" s="1" customFormat="1" ht="15">
      <c r="A9" s="16" t="s">
        <v>31</v>
      </c>
      <c r="B9" s="17" t="s">
        <v>0</v>
      </c>
      <c r="C9" s="18" t="s">
        <v>32</v>
      </c>
      <c r="D9" s="19" t="s">
        <v>33</v>
      </c>
      <c r="E9" s="19" t="s">
        <v>34</v>
      </c>
      <c r="F9" s="19" t="s">
        <v>35</v>
      </c>
      <c r="G9" s="19" t="s">
        <v>36</v>
      </c>
      <c r="H9" s="19" t="s">
        <v>37</v>
      </c>
      <c r="I9" s="19" t="s">
        <v>38</v>
      </c>
      <c r="J9" s="19" t="s">
        <v>39</v>
      </c>
      <c r="K9" s="19" t="s">
        <v>40</v>
      </c>
      <c r="L9" s="19" t="s">
        <v>41</v>
      </c>
      <c r="M9" s="19" t="s">
        <v>42</v>
      </c>
      <c r="N9" s="19" t="s">
        <v>43</v>
      </c>
      <c r="O9" s="20" t="s">
        <v>44</v>
      </c>
    </row>
    <row r="10" spans="1:15" s="1" customFormat="1" ht="15">
      <c r="A10" s="21" t="s">
        <v>1</v>
      </c>
      <c r="B10" s="22" t="s">
        <v>2</v>
      </c>
      <c r="C10" s="23">
        <f>+'Miles $'!C10/'Miles US$'!$D$31</f>
        <v>313037.3566465172</v>
      </c>
      <c r="D10" s="23">
        <f>+'Miles $'!D10/'Miles US$'!$D$31</f>
        <v>19987.106660640642</v>
      </c>
      <c r="E10" s="23">
        <f>+'Miles $'!E10/'Miles US$'!$D$31</f>
        <v>21269.272922433764</v>
      </c>
      <c r="F10" s="23">
        <f>+'Miles $'!F10/'Miles US$'!$D$31</f>
        <v>34543.391616292865</v>
      </c>
      <c r="G10" s="23">
        <f>+'Miles $'!G10/'Miles US$'!$D$31</f>
        <v>23579.76103045026</v>
      </c>
      <c r="H10" s="23">
        <f>+'Miles $'!H10/'Miles US$'!$D$31</f>
        <v>24778.70741766002</v>
      </c>
      <c r="I10" s="23">
        <f>+'Miles $'!I10/'Miles US$'!$D$31</f>
        <v>37076.23015648834</v>
      </c>
      <c r="J10" s="23">
        <f>+'Miles $'!J10/'Miles US$'!$D$31</f>
        <v>23525.293768713633</v>
      </c>
      <c r="K10" s="23">
        <f>+'Miles $'!K10/'Miles US$'!$D$31</f>
        <v>23292.298457714256</v>
      </c>
      <c r="L10" s="23">
        <f>+'Miles $'!L10/'Miles US$'!$D$31</f>
        <v>37674.85876504153</v>
      </c>
      <c r="M10" s="23">
        <f>+'Miles $'!M10/'Miles US$'!$D$31</f>
        <v>21941.223659680247</v>
      </c>
      <c r="N10" s="23">
        <f>+'Miles $'!N10/'Miles US$'!$D$31</f>
        <v>22082.44166996215</v>
      </c>
      <c r="O10" s="23">
        <f>+'Miles $'!O10/'Miles US$'!$D$31</f>
        <v>35713.30009603978</v>
      </c>
    </row>
    <row r="11" spans="1:15" s="1" customFormat="1" ht="15">
      <c r="A11" s="21" t="s">
        <v>3</v>
      </c>
      <c r="B11" s="22" t="s">
        <v>4</v>
      </c>
      <c r="C11" s="23">
        <f>+'Miles $'!C11/'Miles US$'!$D$31</f>
        <v>30533.9486469691</v>
      </c>
      <c r="D11" s="23">
        <f>+'Miles $'!D11/'Miles US$'!$D$31</f>
        <v>852.84588441331</v>
      </c>
      <c r="E11" s="23">
        <f>+'Miles $'!E11/'Miles US$'!$D$31</f>
        <v>1462.925823399808</v>
      </c>
      <c r="F11" s="23">
        <f>+'Miles $'!F11/'Miles US$'!$D$31</f>
        <v>1809.0263261962602</v>
      </c>
      <c r="G11" s="23">
        <f>+'Miles $'!G11/'Miles US$'!$D$31</f>
        <v>2090.767287158918</v>
      </c>
      <c r="H11" s="23">
        <f>+'Miles $'!H11/'Miles US$'!$D$31</f>
        <v>2261.070810971132</v>
      </c>
      <c r="I11" s="23">
        <f>+'Miles $'!I11/'Miles US$'!$D$31</f>
        <v>2403.800329077453</v>
      </c>
      <c r="J11" s="23">
        <f>+'Miles $'!J11/'Miles US$'!$D$31</f>
        <v>2292.446504434778</v>
      </c>
      <c r="K11" s="23">
        <f>+'Miles $'!K11/'Miles US$'!$D$31</f>
        <v>2302.7512626405287</v>
      </c>
      <c r="L11" s="23">
        <f>+'Miles $'!L11/'Miles US$'!$D$31</f>
        <v>2819.8616391729283</v>
      </c>
      <c r="M11" s="23">
        <f>+'Miles $'!M11/'Miles US$'!$D$31</f>
        <v>2403.760105361279</v>
      </c>
      <c r="N11" s="23">
        <f>+'Miles $'!N11/'Miles US$'!$D$31</f>
        <v>2738.067792780069</v>
      </c>
      <c r="O11" s="23">
        <f>+'Miles $'!O11/'Miles US$'!$D$31</f>
        <v>8425.0649680809</v>
      </c>
    </row>
    <row r="12" spans="1:15" s="1" customFormat="1" ht="15">
      <c r="A12" s="21" t="s">
        <v>5</v>
      </c>
      <c r="B12" s="22" t="s">
        <v>6</v>
      </c>
      <c r="C12" s="23">
        <f>+'Miles $'!C12/'Miles US$'!$D$31</f>
        <v>1098.8390486413198</v>
      </c>
      <c r="D12" s="23">
        <f>+'Miles $'!D12/'Miles US$'!$D$31</f>
        <v>1163.6743686797356</v>
      </c>
      <c r="E12" s="23">
        <f>+'Miles $'!E12/'Miles US$'!$D$31</f>
        <v>1007.4346082142252</v>
      </c>
      <c r="F12" s="23">
        <f>+'Miles $'!F12/'Miles US$'!$D$31</f>
        <v>396.8024405400825</v>
      </c>
      <c r="G12" s="23">
        <f>+'Miles $'!G12/'Miles US$'!$D$31</f>
        <v>271.59242782893625</v>
      </c>
      <c r="H12" s="23">
        <f>+'Miles $'!H12/'Miles US$'!$D$31</f>
        <v>0</v>
      </c>
      <c r="I12" s="23">
        <f>+'Miles $'!I12/'Miles US$'!$D$31</f>
        <v>5.379639568385967</v>
      </c>
      <c r="J12" s="23">
        <f>+'Miles $'!J12/'Miles US$'!$D$31</f>
        <v>0</v>
      </c>
      <c r="K12" s="23">
        <f>+'Miles $'!K12/'Miles US$'!$D$31</f>
        <v>0</v>
      </c>
      <c r="L12" s="23">
        <f>+'Miles $'!L12/'Miles US$'!$D$31</f>
        <v>0</v>
      </c>
      <c r="M12" s="23">
        <f>+'Miles $'!M12/'Miles US$'!$D$31</f>
        <v>0</v>
      </c>
      <c r="N12" s="23">
        <f>+'Miles $'!N12/'Miles US$'!$D$31</f>
        <v>0</v>
      </c>
      <c r="O12" s="23">
        <f>+'Miles $'!O12/'Miles US$'!$D$31</f>
        <v>0</v>
      </c>
    </row>
    <row r="13" spans="1:15" s="1" customFormat="1" ht="15">
      <c r="A13" s="21" t="s">
        <v>7</v>
      </c>
      <c r="B13" s="22" t="s">
        <v>8</v>
      </c>
      <c r="C13" s="23">
        <f>+'Miles $'!C13/'Miles US$'!$D$31</f>
        <v>2526.731540590927</v>
      </c>
      <c r="D13" s="23">
        <f>+'Miles $'!D13/'Miles US$'!$D$31</f>
        <v>50.54375459013615</v>
      </c>
      <c r="E13" s="23">
        <f>+'Miles $'!E13/'Miles US$'!$D$31</f>
        <v>60.776227331789165</v>
      </c>
      <c r="F13" s="23">
        <f>+'Miles $'!F13/'Miles US$'!$D$31</f>
        <v>85.09971188068471</v>
      </c>
      <c r="G13" s="23">
        <f>+'Miles $'!G13/'Miles US$'!$D$31</f>
        <v>80.33621405570307</v>
      </c>
      <c r="H13" s="23">
        <f>+'Miles $'!H13/'Miles US$'!$D$31</f>
        <v>80.33621405570307</v>
      </c>
      <c r="I13" s="23">
        <f>+'Miles $'!I13/'Miles US$'!$D$31</f>
        <v>80.33621405570307</v>
      </c>
      <c r="J13" s="23">
        <f>+'Miles $'!J13/'Miles US$'!$D$31</f>
        <v>1339.7594104852835</v>
      </c>
      <c r="K13" s="23">
        <f>+'Miles $'!K13/'Miles US$'!$D$31</f>
        <v>80.33621405570307</v>
      </c>
      <c r="L13" s="23">
        <f>+'Miles $'!L13/'Miles US$'!$D$31</f>
        <v>80.33621405570307</v>
      </c>
      <c r="M13" s="23">
        <f>+'Miles $'!M13/'Miles US$'!$D$31</f>
        <v>80.33621405570307</v>
      </c>
      <c r="N13" s="23">
        <f>+'Miles $'!N13/'Miles US$'!$D$31</f>
        <v>80.33621405570307</v>
      </c>
      <c r="O13" s="23">
        <f>+'Miles $'!O13/'Miles US$'!$D$31</f>
        <v>428.199598892718</v>
      </c>
    </row>
    <row r="14" spans="1:15" s="1" customFormat="1" ht="15">
      <c r="A14" s="21" t="s">
        <v>9</v>
      </c>
      <c r="B14" s="22" t="s">
        <v>10</v>
      </c>
      <c r="C14" s="23">
        <f>+'Miles $'!C14/'Miles US$'!$D$31</f>
        <v>14.441274504265296</v>
      </c>
      <c r="D14" s="23">
        <f>+'Miles $'!D14/'Miles US$'!$D$31</f>
        <v>1.203439542022108</v>
      </c>
      <c r="E14" s="23">
        <f>+'Miles $'!E14/'Miles US$'!$D$31</f>
        <v>1.203439542022108</v>
      </c>
      <c r="F14" s="23">
        <f>+'Miles $'!F14/'Miles US$'!$D$31</f>
        <v>1.203439542022108</v>
      </c>
      <c r="G14" s="23">
        <f>+'Miles $'!G14/'Miles US$'!$D$31</f>
        <v>1.203439542022108</v>
      </c>
      <c r="H14" s="23">
        <f>+'Miles $'!H14/'Miles US$'!$D$31</f>
        <v>1.203439542022108</v>
      </c>
      <c r="I14" s="23">
        <f>+'Miles $'!I14/'Miles US$'!$D$31</f>
        <v>1.203439542022108</v>
      </c>
      <c r="J14" s="23">
        <f>+'Miles $'!J14/'Miles US$'!$D$31</f>
        <v>1.203439542022108</v>
      </c>
      <c r="K14" s="23">
        <f>+'Miles $'!K14/'Miles US$'!$D$31</f>
        <v>1.203439542022108</v>
      </c>
      <c r="L14" s="23">
        <f>+'Miles $'!L14/'Miles US$'!$D$31</f>
        <v>1.203439542022108</v>
      </c>
      <c r="M14" s="23">
        <f>+'Miles $'!M14/'Miles US$'!$D$31</f>
        <v>1.203439542022108</v>
      </c>
      <c r="N14" s="23">
        <f>+'Miles $'!N14/'Miles US$'!$D$31</f>
        <v>1.203439542022108</v>
      </c>
      <c r="O14" s="23">
        <f>+'Miles $'!O14/'Miles US$'!$D$31</f>
        <v>1.203439542022108</v>
      </c>
    </row>
    <row r="15" spans="1:15" s="1" customFormat="1" ht="15">
      <c r="A15" s="21" t="s">
        <v>11</v>
      </c>
      <c r="B15" s="22" t="s">
        <v>12</v>
      </c>
      <c r="C15" s="23">
        <f>+'Miles $'!C15/'Miles US$'!$D$31</f>
        <v>0</v>
      </c>
      <c r="D15" s="23">
        <f>+'Miles $'!D15/'Miles US$'!$D$31</f>
        <v>0</v>
      </c>
      <c r="E15" s="23">
        <f>+'Miles $'!E15/'Miles US$'!$D$31</f>
        <v>376.8572397039716</v>
      </c>
      <c r="F15" s="23">
        <f>+'Miles $'!F15/'Miles US$'!$D$31</f>
        <v>19.332241116321114</v>
      </c>
      <c r="G15" s="23">
        <f>+'Miles $'!G15/'Miles US$'!$D$31</f>
        <v>0</v>
      </c>
      <c r="H15" s="23">
        <f>+'Miles $'!H15/'Miles US$'!$D$31</f>
        <v>0</v>
      </c>
      <c r="I15" s="23">
        <f>+'Miles $'!I15/'Miles US$'!$D$31</f>
        <v>0</v>
      </c>
      <c r="J15" s="23">
        <f>+'Miles $'!J15/'Miles US$'!$D$31</f>
        <v>0</v>
      </c>
      <c r="K15" s="23">
        <f>+'Miles $'!K15/'Miles US$'!$D$31</f>
        <v>0</v>
      </c>
      <c r="L15" s="23">
        <f>+'Miles $'!L15/'Miles US$'!$D$31</f>
        <v>0</v>
      </c>
      <c r="M15" s="23">
        <f>+'Miles $'!M15/'Miles US$'!$D$31</f>
        <v>0</v>
      </c>
      <c r="N15" s="23">
        <f>+'Miles $'!N15/'Miles US$'!$D$31</f>
        <v>0</v>
      </c>
      <c r="O15" s="23">
        <f>+'Miles $'!O15/'Miles US$'!$D$31</f>
        <v>0</v>
      </c>
    </row>
    <row r="16" spans="1:15" s="1" customFormat="1" ht="15">
      <c r="A16" s="21" t="s">
        <v>13</v>
      </c>
      <c r="B16" s="22" t="s">
        <v>14</v>
      </c>
      <c r="C16" s="23">
        <f>+'Miles $'!C16/'Miles US$'!$D$31</f>
        <v>0</v>
      </c>
      <c r="D16" s="23">
        <f>+'Miles $'!D16/'Miles US$'!$D$31</f>
        <v>0</v>
      </c>
      <c r="E16" s="23">
        <f>+'Miles $'!E16/'Miles US$'!$D$31</f>
        <v>0</v>
      </c>
      <c r="F16" s="23">
        <f>+'Miles $'!F16/'Miles US$'!$D$31</f>
        <v>0</v>
      </c>
      <c r="G16" s="23">
        <f>+'Miles $'!G16/'Miles US$'!$D$31</f>
        <v>0</v>
      </c>
      <c r="H16" s="23">
        <f>+'Miles $'!H16/'Miles US$'!$D$31</f>
        <v>0</v>
      </c>
      <c r="I16" s="23">
        <f>+'Miles $'!I16/'Miles US$'!$D$31</f>
        <v>0</v>
      </c>
      <c r="J16" s="23">
        <f>+'Miles $'!J16/'Miles US$'!$D$31</f>
        <v>0</v>
      </c>
      <c r="K16" s="23">
        <f>+'Miles $'!K16/'Miles US$'!$D$31</f>
        <v>0</v>
      </c>
      <c r="L16" s="23">
        <f>+'Miles $'!L16/'Miles US$'!$D$31</f>
        <v>0</v>
      </c>
      <c r="M16" s="23">
        <f>+'Miles $'!M16/'Miles US$'!$D$31</f>
        <v>0</v>
      </c>
      <c r="N16" s="23">
        <f>+'Miles $'!N16/'Miles US$'!$D$31</f>
        <v>0</v>
      </c>
      <c r="O16" s="23">
        <f>+'Miles $'!O16/'Miles US$'!$D$31</f>
        <v>0</v>
      </c>
    </row>
    <row r="17" spans="1:15" s="1" customFormat="1" ht="15">
      <c r="A17" s="21" t="s">
        <v>15</v>
      </c>
      <c r="B17" s="22" t="s">
        <v>16</v>
      </c>
      <c r="C17" s="23">
        <f>+'Miles $'!C17/'Miles US$'!$D$31</f>
        <v>0</v>
      </c>
      <c r="D17" s="23">
        <f>+'Miles $'!D17/'Miles US$'!$D$31</f>
        <v>0</v>
      </c>
      <c r="E17" s="23">
        <f>+'Miles $'!E17/'Miles US$'!$D$31</f>
        <v>0</v>
      </c>
      <c r="F17" s="23">
        <f>+'Miles $'!F17/'Miles US$'!$D$31</f>
        <v>0</v>
      </c>
      <c r="G17" s="23">
        <f>+'Miles $'!G17/'Miles US$'!$D$31</f>
        <v>0</v>
      </c>
      <c r="H17" s="23">
        <f>+'Miles $'!H17/'Miles US$'!$D$31</f>
        <v>0</v>
      </c>
      <c r="I17" s="23">
        <f>+'Miles $'!I17/'Miles US$'!$D$31</f>
        <v>0</v>
      </c>
      <c r="J17" s="23">
        <f>+'Miles $'!J17/'Miles US$'!$D$31</f>
        <v>0</v>
      </c>
      <c r="K17" s="23">
        <f>+'Miles $'!K17/'Miles US$'!$D$31</f>
        <v>0</v>
      </c>
      <c r="L17" s="23">
        <f>+'Miles $'!L17/'Miles US$'!$D$31</f>
        <v>0</v>
      </c>
      <c r="M17" s="23">
        <f>+'Miles $'!M17/'Miles US$'!$D$31</f>
        <v>0</v>
      </c>
      <c r="N17" s="23">
        <f>+'Miles $'!N17/'Miles US$'!$D$31</f>
        <v>0</v>
      </c>
      <c r="O17" s="23">
        <f>+'Miles $'!O17/'Miles US$'!$D$31</f>
        <v>0</v>
      </c>
    </row>
    <row r="18" spans="1:17" s="1" customFormat="1" ht="15">
      <c r="A18" s="21" t="s">
        <v>17</v>
      </c>
      <c r="B18" s="22" t="s">
        <v>18</v>
      </c>
      <c r="C18" s="23">
        <f>+'Miles $'!C18/'Miles US$'!$D$31</f>
        <v>10411.369414157392</v>
      </c>
      <c r="D18" s="23">
        <f>+'Miles $'!D18/'Miles US$'!$D$31</f>
        <v>4.626857239703972</v>
      </c>
      <c r="E18" s="23">
        <f>+'Miles $'!E18/'Miles US$'!$D$31</f>
        <v>608.8144737585448</v>
      </c>
      <c r="F18" s="23">
        <f>+'Miles $'!F18/'Miles US$'!$D$31</f>
        <v>576.3544432517937</v>
      </c>
      <c r="G18" s="23">
        <f>+'Miles $'!G18/'Miles US$'!$D$31</f>
        <v>189.21529857070223</v>
      </c>
      <c r="H18" s="23">
        <f>+'Miles $'!H18/'Miles US$'!$D$31</f>
        <v>2058.157694480538</v>
      </c>
      <c r="I18" s="23">
        <f>+'Miles $'!I18/'Miles US$'!$D$31</f>
        <v>1784.6731823060845</v>
      </c>
      <c r="J18" s="23">
        <f>+'Miles $'!J18/'Miles US$'!$D$31</f>
        <v>1856.4925710411842</v>
      </c>
      <c r="K18" s="23">
        <f>+'Miles $'!K18/'Miles US$'!$D$31</f>
        <v>1781.092599288176</v>
      </c>
      <c r="L18" s="23">
        <f>+'Miles $'!L18/'Miles US$'!$D$31</f>
        <v>848.7783176091747</v>
      </c>
      <c r="M18" s="23">
        <f>+'Miles $'!M18/'Miles US$'!$D$31</f>
        <v>2487.872154115587</v>
      </c>
      <c r="N18" s="23">
        <f>+'Miles $'!N18/'Miles US$'!$D$31</f>
        <v>1440.8352635444326</v>
      </c>
      <c r="O18" s="23">
        <f>+'Miles $'!O18/'Miles US$'!$D$31</f>
        <v>10714.490983560252</v>
      </c>
      <c r="P18" s="4"/>
      <c r="Q18" s="4"/>
    </row>
    <row r="19" spans="1:15" s="1" customFormat="1" ht="15">
      <c r="A19" s="21" t="s">
        <v>19</v>
      </c>
      <c r="B19" s="22" t="s">
        <v>20</v>
      </c>
      <c r="C19" s="23">
        <f>+'Miles $'!C19/'Miles US$'!$D$31</f>
        <v>1114157.4091859218</v>
      </c>
      <c r="D19" s="23">
        <f>+'Miles $'!D19/'Miles US$'!$D$31</f>
        <v>0</v>
      </c>
      <c r="E19" s="23">
        <f>+'Miles $'!E19/'Miles US$'!$D$31</f>
        <v>0</v>
      </c>
      <c r="F19" s="23">
        <f>+'Miles $'!F19/'Miles US$'!$D$31</f>
        <v>0</v>
      </c>
      <c r="G19" s="23">
        <f>+'Miles $'!G19/'Miles US$'!$D$31</f>
        <v>0</v>
      </c>
      <c r="H19" s="23">
        <f>+'Miles $'!H19/'Miles US$'!$D$31</f>
        <v>0</v>
      </c>
      <c r="I19" s="23">
        <f>+'Miles $'!I19/'Miles US$'!$D$31</f>
        <v>0</v>
      </c>
      <c r="J19" s="23">
        <f>+'Miles $'!J19/'Miles US$'!$D$31</f>
        <v>0</v>
      </c>
      <c r="K19" s="23">
        <f>+'Miles $'!K19/'Miles US$'!$D$31</f>
        <v>0</v>
      </c>
      <c r="L19" s="23">
        <f>+'Miles $'!L19/'Miles US$'!$D$31</f>
        <v>0</v>
      </c>
      <c r="M19" s="23">
        <f>+'Miles $'!M19/'Miles US$'!$D$31</f>
        <v>0</v>
      </c>
      <c r="N19" s="23">
        <f>+'Miles $'!N19/'Miles US$'!$D$31</f>
        <v>0</v>
      </c>
      <c r="O19" s="23">
        <f>+'Miles $'!O19/'Miles US$'!$D$31</f>
        <v>0</v>
      </c>
    </row>
    <row r="20" spans="1:17" s="1" customFormat="1" ht="15">
      <c r="A20" s="21" t="s">
        <v>21</v>
      </c>
      <c r="B20" s="22" t="s">
        <v>22</v>
      </c>
      <c r="C20" s="23">
        <f>+'Miles $'!C20/'Miles US$'!$D$31</f>
        <v>2777263.418733405</v>
      </c>
      <c r="D20" s="23">
        <f>+'Miles $'!D20/'Miles US$'!$D$31</f>
        <v>56193.37890514661</v>
      </c>
      <c r="E20" s="23">
        <f>+'Miles $'!E20/'Miles US$'!$D$31</f>
        <v>184105.95164115023</v>
      </c>
      <c r="F20" s="23">
        <f>+'Miles $'!F20/'Miles US$'!$D$31</f>
        <v>238516.2194226315</v>
      </c>
      <c r="G20" s="23">
        <f>+'Miles $'!G20/'Miles US$'!$D$31</f>
        <v>221049.25506892274</v>
      </c>
      <c r="H20" s="23">
        <f>+'Miles $'!H20/'Miles US$'!$D$31</f>
        <v>280135.8375769731</v>
      </c>
      <c r="I20" s="23">
        <f>+'Miles $'!I20/'Miles US$'!$D$31</f>
        <v>381527.35300124285</v>
      </c>
      <c r="J20" s="23">
        <f>+'Miles $'!J20/'Miles US$'!$D$31</f>
        <v>311925.32269222074</v>
      </c>
      <c r="K20" s="23">
        <f>+'Miles $'!K20/'Miles US$'!$D$31</f>
        <v>379705.7687108072</v>
      </c>
      <c r="L20" s="23">
        <f>+'Miles $'!L20/'Miles US$'!$D$31</f>
        <v>339171.2602974408</v>
      </c>
      <c r="M20" s="23">
        <f>+'Miles $'!M20/'Miles US$'!$D$31</f>
        <v>394871.37663408846</v>
      </c>
      <c r="N20" s="23">
        <f>+'Miles $'!N20/'Miles US$'!$D$31</f>
        <v>474816.53824783914</v>
      </c>
      <c r="O20" s="23">
        <f>+'Miles $'!O20/'Miles US$'!$D$31</f>
        <v>574087.1748446415</v>
      </c>
      <c r="P20" s="4"/>
      <c r="Q20" s="4"/>
    </row>
    <row r="21" spans="1:15" s="1" customFormat="1" ht="15">
      <c r="A21" s="21" t="s">
        <v>23</v>
      </c>
      <c r="B21" s="22" t="s">
        <v>24</v>
      </c>
      <c r="C21" s="23">
        <f>+'Miles $'!C21/'Miles US$'!$D$31</f>
        <v>0</v>
      </c>
      <c r="D21" s="23">
        <f>+'Miles $'!D21/'Miles US$'!$D$31</f>
        <v>0</v>
      </c>
      <c r="E21" s="23">
        <f>+'Miles $'!E21/'Miles US$'!$D$31</f>
        <v>0</v>
      </c>
      <c r="F21" s="23">
        <f>+'Miles $'!F21/'Miles US$'!$D$31</f>
        <v>0</v>
      </c>
      <c r="G21" s="23">
        <f>+'Miles $'!G21/'Miles US$'!$D$31</f>
        <v>0</v>
      </c>
      <c r="H21" s="23">
        <f>+'Miles $'!H21/'Miles US$'!$D$31</f>
        <v>0</v>
      </c>
      <c r="I21" s="23">
        <f>+'Miles $'!I21/'Miles US$'!$D$31</f>
        <v>0</v>
      </c>
      <c r="J21" s="23">
        <f>+'Miles $'!J21/'Miles US$'!$D$31</f>
        <v>0</v>
      </c>
      <c r="K21" s="23">
        <f>+'Miles $'!K21/'Miles US$'!$D$31</f>
        <v>0</v>
      </c>
      <c r="L21" s="23">
        <f>+'Miles $'!L21/'Miles US$'!$D$31</f>
        <v>0</v>
      </c>
      <c r="M21" s="23">
        <f>+'Miles $'!M21/'Miles US$'!$D$31</f>
        <v>0</v>
      </c>
      <c r="N21" s="23">
        <f>+'Miles $'!N21/'Miles US$'!$D$31</f>
        <v>0</v>
      </c>
      <c r="O21" s="23">
        <f>+'Miles $'!O21/'Miles US$'!$D$31</f>
        <v>0</v>
      </c>
    </row>
    <row r="22" spans="1:15" s="1" customFormat="1" ht="15">
      <c r="A22" s="21" t="s">
        <v>25</v>
      </c>
      <c r="B22" s="22" t="s">
        <v>26</v>
      </c>
      <c r="C22" s="23">
        <f>+'Miles $'!C22/'Miles US$'!$D$31</f>
        <v>555761.7196768544</v>
      </c>
      <c r="D22" s="23">
        <f>+'Miles $'!D22/'Miles US$'!$D$31</f>
        <v>18807.2608892153</v>
      </c>
      <c r="E22" s="23">
        <f>+'Miles $'!E22/'Miles US$'!$D$31</f>
        <v>85983.33145020055</v>
      </c>
      <c r="F22" s="23">
        <f>+'Miles $'!F22/'Miles US$'!$D$31</f>
        <v>25422.292525845998</v>
      </c>
      <c r="G22" s="23">
        <f>+'Miles $'!G22/'Miles US$'!$D$31</f>
        <v>28246.991695384444</v>
      </c>
      <c r="H22" s="23">
        <f>+'Miles $'!H22/'Miles US$'!$D$31</f>
        <v>80681.1762047342</v>
      </c>
      <c r="I22" s="23">
        <f>+'Miles $'!I22/'Miles US$'!$D$31</f>
        <v>28246.991695384444</v>
      </c>
      <c r="J22" s="23">
        <f>+'Miles $'!J22/'Miles US$'!$D$31</f>
        <v>28246.991695384444</v>
      </c>
      <c r="K22" s="23">
        <f>+'Miles $'!K22/'Miles US$'!$D$31</f>
        <v>80681.1762047342</v>
      </c>
      <c r="L22" s="23">
        <f>+'Miles $'!L22/'Miles US$'!$D$31</f>
        <v>44748.4704253997</v>
      </c>
      <c r="M22" s="23">
        <f>+'Miles $'!M22/'Miles US$'!$D$31</f>
        <v>47916.98915315519</v>
      </c>
      <c r="N22" s="23">
        <f>+'Miles $'!N22/'Miles US$'!$D$31</f>
        <v>58533.05604203152</v>
      </c>
      <c r="O22" s="23">
        <f>+'Miles $'!O22/'Miles US$'!$D$31</f>
        <v>28246.991695384444</v>
      </c>
    </row>
    <row r="23" spans="1:15" s="1" customFormat="1" ht="15">
      <c r="A23" s="21" t="s">
        <v>27</v>
      </c>
      <c r="B23" s="22" t="s">
        <v>28</v>
      </c>
      <c r="C23" s="23">
        <f>+'Miles $'!C23/'Miles US$'!$D$31</f>
        <v>1029.4644370374556</v>
      </c>
      <c r="D23" s="23">
        <f>+'Miles $'!D23/'Miles US$'!$D$31</f>
        <v>235104.26105869727</v>
      </c>
      <c r="E23" s="23">
        <f>+'Miles $'!E23/'Miles US$'!$D$31</f>
        <v>0</v>
      </c>
      <c r="F23" s="23">
        <f>+'Miles $'!F23/'Miles US$'!$D$31</f>
        <v>0</v>
      </c>
      <c r="G23" s="23">
        <f>+'Miles $'!G23/'Miles US$'!$D$31</f>
        <v>0</v>
      </c>
      <c r="H23" s="23">
        <f>+'Miles $'!H23/'Miles US$'!$D$31</f>
        <v>575.7047624427998</v>
      </c>
      <c r="I23" s="23">
        <f>+'Miles $'!I23/'Miles US$'!$D$31</f>
        <v>0</v>
      </c>
      <c r="J23" s="23">
        <f>+'Miles $'!J23/'Miles US$'!$D$31</f>
        <v>0</v>
      </c>
      <c r="K23" s="23">
        <f>+'Miles $'!K23/'Miles US$'!$D$31</f>
        <v>0</v>
      </c>
      <c r="L23" s="23">
        <f>+'Miles $'!L23/'Miles US$'!$D$31</f>
        <v>0</v>
      </c>
      <c r="M23" s="23">
        <f>+'Miles $'!M23/'Miles US$'!$D$31</f>
        <v>431.16208123834815</v>
      </c>
      <c r="N23" s="23">
        <f>+'Miles $'!N23/'Miles US$'!$D$31</f>
        <v>1.4123495847692222</v>
      </c>
      <c r="O23" s="23">
        <f>+'Miles $'!O23/'Miles US$'!$D$31</f>
        <v>0</v>
      </c>
    </row>
    <row r="24" spans="1:15" s="1" customFormat="1" ht="15.75" thickBot="1">
      <c r="A24" s="25" t="s">
        <v>29</v>
      </c>
      <c r="B24" s="26" t="s">
        <v>30</v>
      </c>
      <c r="C24" s="23">
        <f>+'Miles $'!C24/'Miles US$'!$D$31</f>
        <v>303.65516072538276</v>
      </c>
      <c r="D24" s="23">
        <f>+'Miles $'!D24/'Miles US$'!$D$31</f>
        <v>0</v>
      </c>
      <c r="E24" s="23">
        <f>+'Miles $'!E24/'Miles US$'!$D$31</f>
        <v>0</v>
      </c>
      <c r="F24" s="23">
        <f>+'Miles $'!F24/'Miles US$'!$D$31</f>
        <v>0</v>
      </c>
      <c r="G24" s="23">
        <f>+'Miles $'!G24/'Miles US$'!$D$31</f>
        <v>0</v>
      </c>
      <c r="H24" s="23">
        <f>+'Miles $'!H24/'Miles US$'!$D$31</f>
        <v>0</v>
      </c>
      <c r="I24" s="23">
        <f>+'Miles $'!I24/'Miles US$'!$D$31</f>
        <v>0</v>
      </c>
      <c r="J24" s="23">
        <f>+'Miles $'!J24/'Miles US$'!$D$31</f>
        <v>0</v>
      </c>
      <c r="K24" s="23">
        <f>+'Miles $'!K24/'Miles US$'!$D$31</f>
        <v>0</v>
      </c>
      <c r="L24" s="23">
        <f>+'Miles $'!L24/'Miles US$'!$D$31</f>
        <v>0</v>
      </c>
      <c r="M24" s="23">
        <f>+'Miles $'!M24/'Miles US$'!$D$31</f>
        <v>0</v>
      </c>
      <c r="N24" s="23">
        <f>+'Miles $'!N24/'Miles US$'!$D$31</f>
        <v>0</v>
      </c>
      <c r="O24" s="23">
        <f>+'Miles $'!O24/'Miles US$'!$D$31</f>
        <v>303.65516072538276</v>
      </c>
    </row>
    <row r="25" spans="1:15" ht="15">
      <c r="A25" s="12"/>
      <c r="B25" s="13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30"/>
    </row>
    <row r="26" spans="1:15" ht="15">
      <c r="A26" s="12"/>
      <c r="B26" s="31" t="s">
        <v>49</v>
      </c>
      <c r="C26" s="13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30"/>
    </row>
    <row r="27" spans="1:15" ht="15">
      <c r="A27" s="32"/>
      <c r="B27" s="31" t="s">
        <v>50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5"/>
    </row>
    <row r="28" spans="1:15" ht="15">
      <c r="A28" s="32"/>
      <c r="B28" s="31" t="s">
        <v>52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5"/>
    </row>
    <row r="29" spans="1:15" ht="15">
      <c r="A29" s="33"/>
      <c r="B29" s="31" t="s">
        <v>51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5"/>
    </row>
    <row r="30" spans="1:15" ht="15">
      <c r="A30" s="33"/>
      <c r="B30" s="34" t="s">
        <v>53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5"/>
    </row>
    <row r="31" spans="1:15" ht="15">
      <c r="A31" s="32"/>
      <c r="B31" s="14" t="s">
        <v>56</v>
      </c>
      <c r="C31" s="14"/>
      <c r="D31" s="41">
        <v>708.04</v>
      </c>
      <c r="E31" s="35"/>
      <c r="F31" s="14"/>
      <c r="G31" s="35"/>
      <c r="H31" s="14"/>
      <c r="I31" s="14"/>
      <c r="J31" s="14"/>
      <c r="K31" s="14"/>
      <c r="L31" s="14"/>
      <c r="M31" s="14"/>
      <c r="N31" s="14"/>
      <c r="O31" s="15"/>
    </row>
    <row r="32" spans="1:15" ht="15">
      <c r="A32" s="32"/>
      <c r="B32" s="14"/>
      <c r="C32" s="14"/>
      <c r="D32" s="14"/>
      <c r="E32" s="35"/>
      <c r="F32" s="14"/>
      <c r="G32" s="35"/>
      <c r="H32" s="14"/>
      <c r="I32" s="14"/>
      <c r="J32" s="14"/>
      <c r="K32" s="14"/>
      <c r="L32" s="14"/>
      <c r="M32" s="14"/>
      <c r="N32" s="14"/>
      <c r="O32" s="15"/>
    </row>
    <row r="33" spans="1:15" ht="15.75" thickBot="1">
      <c r="A33" s="36"/>
      <c r="B33" s="37"/>
      <c r="C33" s="37"/>
      <c r="D33" s="37"/>
      <c r="E33" s="38"/>
      <c r="F33" s="37"/>
      <c r="G33" s="38"/>
      <c r="H33" s="37"/>
      <c r="I33" s="37"/>
      <c r="J33" s="37"/>
      <c r="K33" s="37"/>
      <c r="L33" s="37"/>
      <c r="M33" s="37"/>
      <c r="N33" s="37"/>
      <c r="O33" s="39"/>
    </row>
    <row r="34" spans="5:7" ht="15">
      <c r="E34" s="5"/>
      <c r="G34" s="5"/>
    </row>
    <row r="35" spans="5:7" ht="15">
      <c r="E35" s="5"/>
      <c r="G35" s="5"/>
    </row>
    <row r="36" spans="5:7" ht="15">
      <c r="E36" s="5"/>
      <c r="G36" s="5"/>
    </row>
    <row r="37" spans="5:7" ht="15">
      <c r="E37" s="5"/>
      <c r="G37" s="5"/>
    </row>
    <row r="38" spans="5:7" ht="15">
      <c r="E38" s="5"/>
      <c r="G38" s="5"/>
    </row>
    <row r="39" spans="5:7" ht="15">
      <c r="E39" s="5"/>
      <c r="G39" s="5"/>
    </row>
    <row r="40" spans="5:7" ht="15">
      <c r="E40" s="5"/>
      <c r="F40" s="5"/>
      <c r="G40" s="5"/>
    </row>
    <row r="41" ht="15">
      <c r="E41" s="5"/>
    </row>
    <row r="42" ht="15">
      <c r="E42" s="5"/>
    </row>
    <row r="43" ht="15">
      <c r="E43" s="5"/>
    </row>
  </sheetData>
  <sheetProtection/>
  <mergeCells count="5">
    <mergeCell ref="A1:O1"/>
    <mergeCell ref="A2:O2"/>
    <mergeCell ref="A3:O3"/>
    <mergeCell ref="A4:O4"/>
    <mergeCell ref="A5:O5"/>
  </mergeCells>
  <printOptions horizontalCentered="1"/>
  <pageMargins left="0.25" right="0.25" top="0.75" bottom="0.75" header="0.3" footer="0.3"/>
  <pageSetup fitToHeight="0" fitToWidth="1" horizontalDpi="600" verticalDpi="600" orientation="landscape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Welzel Marquez</dc:creator>
  <cp:keywords/>
  <dc:description/>
  <cp:lastModifiedBy>Esteban Arriagada Marin (DIRPLAN)</cp:lastModifiedBy>
  <cp:lastPrinted>2021-03-29T12:06:30Z</cp:lastPrinted>
  <dcterms:created xsi:type="dcterms:W3CDTF">2021-03-02T21:32:16Z</dcterms:created>
  <dcterms:modified xsi:type="dcterms:W3CDTF">2021-10-04T18:43:54Z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xd_Signatu">
    <vt:lpwstr/>
  </property>
  <property fmtid="{D5CDD505-2E9C-101B-9397-08002B2CF9AE}" pid="4" name="xd_Prog">
    <vt:lpwstr/>
  </property>
  <property fmtid="{D5CDD505-2E9C-101B-9397-08002B2CF9AE}" pid="5" name="Ord">
    <vt:lpwstr>23500.0000000000</vt:lpwstr>
  </property>
  <property fmtid="{D5CDD505-2E9C-101B-9397-08002B2CF9AE}" pid="6" name="TemplateU">
    <vt:lpwstr/>
  </property>
  <property fmtid="{D5CDD505-2E9C-101B-9397-08002B2CF9AE}" pid="7" name="_SourceU">
    <vt:lpwstr/>
  </property>
  <property fmtid="{D5CDD505-2E9C-101B-9397-08002B2CF9AE}" pid="8" name="_SharedFileInd">
    <vt:lpwstr/>
  </property>
</Properties>
</file>