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8"/>
  </bookViews>
  <sheets>
    <sheet name="Enunciado Art." sheetId="1" r:id="rId1"/>
    <sheet name="SISS" sheetId="2" r:id="rId2"/>
    <sheet name="FIscalía" sheetId="3" r:id="rId3"/>
    <sheet name="DGA" sheetId="4" r:id="rId4"/>
    <sheet name="INH" sheetId="5" r:id="rId5"/>
    <sheet name="DOP" sheetId="6" r:id="rId6"/>
    <sheet name="DV" sheetId="7" r:id="rId7"/>
    <sheet name="DOH" sheetId="8" r:id="rId8"/>
    <sheet name="APR" sheetId="9" r:id="rId9"/>
  </sheets>
  <definedNames>
    <definedName name="_xlnm.Print_Area" localSheetId="3">'DGA'!$B$2:$R$10</definedName>
    <definedName name="_xlnm.Print_Area" localSheetId="5">'DOP'!$B$2:$R$16</definedName>
    <definedName name="_xlnm.Print_Area" localSheetId="6">'DV'!$B$2:$R$23</definedName>
    <definedName name="_xlnm.Print_Area" localSheetId="0">'Enunciado Art.'!$B$4:$H$6</definedName>
    <definedName name="_xlnm.Print_Area" localSheetId="2">'FIscalía'!$B$2:$R$16</definedName>
    <definedName name="_xlnm.Print_Area" localSheetId="4">'INH'!$B$2:$R$10</definedName>
    <definedName name="_xlnm.Print_Area" localSheetId="1">'SISS'!$B$2:$R$17</definedName>
  </definedNames>
  <calcPr fullCalcOnLoad="1"/>
</workbook>
</file>

<file path=xl/sharedStrings.xml><?xml version="1.0" encoding="utf-8"?>
<sst xmlns="http://schemas.openxmlformats.org/spreadsheetml/2006/main" count="284" uniqueCount="107">
  <si>
    <t>Fecha inicio (mes/año)</t>
  </si>
  <si>
    <t>Fecha término (Mes/año)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</si>
  <si>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</si>
  <si>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</si>
  <si>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</si>
  <si>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</si>
  <si>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</si>
  <si>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</si>
  <si>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</si>
  <si>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</si>
  <si>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</si>
  <si>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</si>
  <si>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</si>
  <si>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</si>
  <si>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</si>
  <si>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Estado de avance</t>
  </si>
  <si>
    <t xml:space="preserve">Nombre </t>
  </si>
  <si>
    <t>ST 29 Adquisición activos no financieros</t>
  </si>
  <si>
    <t>ART. 14.13</t>
  </si>
  <si>
    <t>13.- Los ministerios y los demás órganos de la Administración del Estado deberán informar trimestralmente a la Dirección de Presupuestos y a la Comisión Especial Mixta de Presupuestos, de los proyectos adjudicados con cargo a sus respectivos subtítulos 29, junto con un detalle de gastos y el estado de avance respectivo.</t>
  </si>
  <si>
    <t>SERVICIO: Superintendencia de Servicios Sanitarios</t>
  </si>
  <si>
    <t>GASTO 2022 (M$)</t>
  </si>
  <si>
    <t>Compra de 5 vehículos institucionales</t>
  </si>
  <si>
    <t>Compra de mobiliario para Oficina Antofagasta</t>
  </si>
  <si>
    <t>Compra de estufa  a pellet para Oficina de Temuco</t>
  </si>
  <si>
    <t>Compra de mobiliario para Oficina Temuco</t>
  </si>
  <si>
    <t>Compra de mobiliario para Oficina Puerto Montt</t>
  </si>
  <si>
    <t>Compra de 40 PC a través de compra coordinada</t>
  </si>
  <si>
    <t>Compra de 2 baterías para Storage</t>
  </si>
  <si>
    <t>Soporte de 6 licencias Tableau</t>
  </si>
  <si>
    <t>SERVICIO:</t>
  </si>
  <si>
    <t>ADQUISICION DE 42 DESKTOP PARA FISCALIA DE OBRAS PUBLICAS NIVEL CENTRAL MEDIANTE CONVENIO MARCO</t>
  </si>
  <si>
    <t>FINALIZADO</t>
  </si>
  <si>
    <t>SERVICIO: DIRECCIÓN GENERAL DE AGUAS</t>
  </si>
  <si>
    <t>MANTENCIÓN  EVOLUTIVA SISTEMA  NACIONAL DE INFORMACIÓN  DEL AGUA (SNIA) Y OFICINA  VIRTUAL"</t>
  </si>
  <si>
    <t xml:space="preserve">Se modifican las fechas de los hitos de pagos del servicio contratado </t>
  </si>
  <si>
    <t>Al 30 de Septiembre 2022 no se tiene avance el este Proyecto</t>
  </si>
  <si>
    <t>Licencia o Proyecto de Infraestructura Digital</t>
  </si>
  <si>
    <t>SERVICIO: Instituto Nacional de Hidráulica</t>
  </si>
  <si>
    <t>SERVICIO: Dirección de Obras Portuarias</t>
  </si>
  <si>
    <t>GASTO 2021 (M$)</t>
  </si>
  <si>
    <t>Observaciones</t>
  </si>
  <si>
    <t>Diseño y construcción Transbordador Lago O'Higgins</t>
  </si>
  <si>
    <t>57,14% de avance</t>
  </si>
  <si>
    <t>Total proyecto M$ 1.846.482</t>
  </si>
  <si>
    <t xml:space="preserve"> Diseño y Construcción de Barcaza Lago Ranco</t>
  </si>
  <si>
    <t>50,00% de avance</t>
  </si>
  <si>
    <t>Total proyecto M$ 2.895.500</t>
  </si>
  <si>
    <t>SERVICIO: 204</t>
  </si>
  <si>
    <t>PAGO PROPIO PECULIO DV TARAPACA 2022</t>
  </si>
  <si>
    <t>MOBILIARIO Y OTROS 2022</t>
  </si>
  <si>
    <t>ADQUISICION DE MOBILIARIO Y OTROS OFICINA REGIONAL</t>
  </si>
  <si>
    <t>2022 MOBILIARIO OFICINA REGIONAL, DIRECCION DE VIALIDAD REGION DE VALPARAISO</t>
  </si>
  <si>
    <t>MOBILIARIO PERSONAL REGION DE AYSEN</t>
  </si>
  <si>
    <t>PALAS BARRENIEVE</t>
  </si>
  <si>
    <t>ESTUFA A PELLET PARA EL TALLER PROVINCIAL COYHAIQUE</t>
  </si>
  <si>
    <t>ADQUISICIÓN DE MOBILIARIO PARA OFICINAS DE LA DIRECCIÓN DE VIALIDAD RM AÑO 2022</t>
  </si>
  <si>
    <t>ADQUISICIÓN DE PUESTO DE TRABAJO PARA EL DEPARTAMENTO DE SECRETARIA TÉCNICA</t>
  </si>
  <si>
    <t>ADQUISICIÓN DE SILLA PARA LA FUNCIONARIA ALEJANDRA PEDREROS</t>
  </si>
  <si>
    <t>ADQUISICIÓN DE SILLA PARA LA FUNCIONARIA PILAR BECERRA GUERRERO</t>
  </si>
  <si>
    <t>ADQUISICIÓN DE DOS (2) EQUIPOS DE AIRE ACONDICIONADO PARA LA OFICINA 239 DE 12000 BTU Y UNO DE 900 BTU PARA EL LABORATORIO NACIONAL DE VIALIDAD</t>
  </si>
  <si>
    <t>ADQUISICIÓN DEL EQUIPO DE AIRE ACONDICIONADO EN LA OFICINA 239.</t>
  </si>
  <si>
    <t>COMPRA SOP 2022 - 60 DESKTOP</t>
  </si>
  <si>
    <t>MANTENCIÓN DE 27 LICENCIAS SAP - SOFTWARES DE CSI PARA CÁLCULO DISEÑO ESTRUCTURAL</t>
  </si>
  <si>
    <t>SERVICIO: 254</t>
  </si>
  <si>
    <t>ADQUISICION AIRE ACONDICIONADO PARA PLAZA PESAJE HUARA, DV TARAPACA AÑO 2022</t>
  </si>
  <si>
    <t>ADQUISICIÓN DE EQUIPOS MENORES, DV TARAPACA AÑO 2022</t>
  </si>
  <si>
    <t>MAQUINAS Y EQUIPOS DE OFICINA FET- COVID 2022</t>
  </si>
  <si>
    <t>ADQUISICION DE MAQUINARIAS Y EQUPOS PARA LA PRODUCCION REGION DE ATACAMA</t>
  </si>
  <si>
    <t>2022 FET COVID-19, EQUIPOS MENORES REGION DE VALPARAISO</t>
  </si>
  <si>
    <t>2022 EQUIPOS MENORES PROV. QUILLOTA, REGION DE VALPARAISO</t>
  </si>
  <si>
    <t>2022 FET-COVID-19 GPS - REGION DE VALPARAISO</t>
  </si>
  <si>
    <t>2022 EQUIPOS MENORES FET COVID-19 PROVINCIA DE PETORCA, REGION DE VALPARAISO</t>
  </si>
  <si>
    <t>2022 EQUIPO MENOR VIALIDAD PROVINCIA DE PETORCA, REGION DE VALPARAISO</t>
  </si>
  <si>
    <t>ADQUISICIÓN DE EQUIPOS MENORES PARA LAS PROVINCIAS DE CACHAPOAL, COLCHAGUA  Y CARDENAL CARO</t>
  </si>
  <si>
    <t>MATERIALES Y EQUIPOS MENORES PARA DIFERENTES FAENAS DE CONSERVACIÓN.</t>
  </si>
  <si>
    <t>EQUIPOS Y MATERIALES OFICINA REGIONAL</t>
  </si>
  <si>
    <t>ADQUISICIÓN CALDERA OFICINA PROVINCIAL CONCEPCIÓN</t>
  </si>
  <si>
    <t>ADQUISICIÓN MOTOSIERAS - 2022  OC 998-181-CM22 Y OC 998-274-CM22</t>
  </si>
  <si>
    <t>ADQUISICIONES DE GENERADORES</t>
  </si>
  <si>
    <t>GASTOS INSUMOS DE PREVENCIÓN E HIGIENE 2022  REGIÓN BIOBIO</t>
  </si>
  <si>
    <t>CAUTIN REFRIGERADOR Y CALEFACTOR FET-COVID</t>
  </si>
  <si>
    <t>ADQUICION EQUIPOS PRODUCTIVOS FET-COVID</t>
  </si>
  <si>
    <t>GASTOS GENERALES REGION DE LOS LAGOS FET.COVID</t>
  </si>
  <si>
    <t>PURIFICADORES DE AIRE</t>
  </si>
  <si>
    <t>MAQUINAS Y EQUIPOS DE PRODUCCION</t>
  </si>
  <si>
    <t>GLOBAL DE GASTOS EQUIPOS Y OTROS FET COVID-19(2022)</t>
  </si>
  <si>
    <t>DIVERSAS COMPRAS Y ADQUISICIONES DE MAQUINAS Y EQUIPOS PARA OFICINA, PRODUCCIÓN Y OTROS DE LA DV RM AÑO 2022</t>
  </si>
  <si>
    <t>TOTEM  CONTROL SANITARIO  DIRECCION DE VIALIDAD AÑO 2022</t>
  </si>
  <si>
    <t>DPTO. MAQUINARIA, ADQUISICIÓN DE 37 CAMIONETAS PARA LA DIRECCIÓN NACIONAL DE VIALIDAD</t>
  </si>
  <si>
    <t>DPTO. MAQUINARIA BULLDOZER ORUGA PARA LA DIRECCIÓN DE VIALIDAD</t>
  </si>
  <si>
    <t>DPTO. MAQUINARIA, ADQUISICIÓN Y SUMINISTRO DE REPUESTOS, HERRAMIENTAS E INSUMOS PARA EQUIPOS DE LA DIRECCIÓN DE VIALIDAD.</t>
  </si>
  <si>
    <t>SERVICIO: DIRECCIÓN DE OBRAS HIDRÁULICAS</t>
  </si>
  <si>
    <t>Renovación Licencia Reloj Control</t>
  </si>
  <si>
    <t>Terminado y Pagado</t>
  </si>
  <si>
    <t>Compra Impresora</t>
  </si>
  <si>
    <t>Renovación FEA</t>
  </si>
  <si>
    <t>Compra de Laptop</t>
  </si>
  <si>
    <t>Monitores</t>
  </si>
  <si>
    <t>Compra Plotter</t>
  </si>
  <si>
    <t>Licencias</t>
  </si>
  <si>
    <t>SERVICIO: AGUA POTABLE RURAL</t>
  </si>
  <si>
    <t>Compra Laptop</t>
  </si>
  <si>
    <t>Telón</t>
  </si>
  <si>
    <t>Mobiliario</t>
  </si>
  <si>
    <t>Impresoras</t>
  </si>
  <si>
    <t>Plotter</t>
  </si>
</sst>
</file>

<file path=xl/styles.xml><?xml version="1.0" encoding="utf-8"?>
<styleSheet xmlns="http://schemas.openxmlformats.org/spreadsheetml/2006/main">
  <numFmts count="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dd\-mmm\-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0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21" fillId="23" borderId="11" xfId="0" applyFont="1" applyFill="1" applyBorder="1" applyAlignment="1">
      <alignment horizontal="center" vertical="center" wrapText="1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10" xfId="0" applyBorder="1" applyAlignment="1">
      <alignment wrapText="1"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 vertical="center"/>
    </xf>
    <xf numFmtId="9" fontId="0" fillId="0" borderId="10" xfId="0" applyNumberFormat="1" applyBorder="1" applyAlignment="1">
      <alignment vertical="center"/>
    </xf>
    <xf numFmtId="14" fontId="0" fillId="0" borderId="10" xfId="0" applyNumberFormat="1" applyBorder="1" applyAlignment="1">
      <alignment/>
    </xf>
    <xf numFmtId="42" fontId="0" fillId="0" borderId="10" xfId="50" applyFont="1" applyBorder="1" applyAlignment="1">
      <alignment/>
    </xf>
    <xf numFmtId="0" fontId="3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7" fillId="0" borderId="0" xfId="0" applyFont="1" applyAlignment="1">
      <alignment vertical="center"/>
    </xf>
    <xf numFmtId="0" fontId="0" fillId="0" borderId="10" xfId="0" applyBorder="1" applyAlignment="1">
      <alignment vertical="center" wrapText="1"/>
    </xf>
    <xf numFmtId="17" fontId="0" fillId="0" borderId="10" xfId="0" applyNumberFormat="1" applyBorder="1" applyAlignment="1">
      <alignment horizontal="center" vertical="center" wrapText="1"/>
    </xf>
    <xf numFmtId="9" fontId="0" fillId="0" borderId="10" xfId="0" applyNumberFormat="1" applyBorder="1" applyAlignment="1">
      <alignment horizontal="center" vertical="center" wrapText="1"/>
    </xf>
    <xf numFmtId="3" fontId="0" fillId="0" borderId="10" xfId="0" applyNumberFormat="1" applyBorder="1" applyAlignment="1">
      <alignment vertical="center" wrapText="1"/>
    </xf>
    <xf numFmtId="41" fontId="0" fillId="0" borderId="10" xfId="0" applyNumberFormat="1" applyBorder="1" applyAlignment="1">
      <alignment horizontal="center" vertical="center" wrapText="1"/>
    </xf>
    <xf numFmtId="41" fontId="0" fillId="0" borderId="10" xfId="48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36" fillId="33" borderId="0" xfId="0" applyFont="1" applyFill="1" applyAlignment="1">
      <alignment/>
    </xf>
    <xf numFmtId="0" fontId="0" fillId="33" borderId="10" xfId="0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 wrapText="1"/>
    </xf>
    <xf numFmtId="14" fontId="0" fillId="33" borderId="10" xfId="0" applyNumberFormat="1" applyFill="1" applyBorder="1" applyAlignment="1">
      <alignment/>
    </xf>
    <xf numFmtId="0" fontId="0" fillId="33" borderId="0" xfId="0" applyFill="1" applyAlignment="1">
      <alignment wrapText="1"/>
    </xf>
    <xf numFmtId="0" fontId="39" fillId="34" borderId="10" xfId="0" applyFont="1" applyFill="1" applyBorder="1" applyAlignment="1">
      <alignment horizontal="center" vertical="center" wrapText="1"/>
    </xf>
    <xf numFmtId="0" fontId="37" fillId="33" borderId="0" xfId="0" applyFont="1" applyFill="1" applyAlignment="1">
      <alignment/>
    </xf>
    <xf numFmtId="0" fontId="38" fillId="33" borderId="0" xfId="0" applyFont="1" applyFill="1" applyAlignment="1">
      <alignment/>
    </xf>
    <xf numFmtId="0" fontId="21" fillId="2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14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21" fillId="23" borderId="11" xfId="0" applyFont="1" applyFill="1" applyBorder="1" applyAlignment="1">
      <alignment horizontal="center" vertical="center" wrapText="1"/>
    </xf>
    <xf numFmtId="164" fontId="40" fillId="0" borderId="10" xfId="0" applyNumberFormat="1" applyFont="1" applyBorder="1" applyAlignment="1">
      <alignment horizontal="right" vertical="center" wrapText="1"/>
    </xf>
    <xf numFmtId="3" fontId="0" fillId="0" borderId="0" xfId="0" applyNumberFormat="1" applyAlignment="1">
      <alignment/>
    </xf>
    <xf numFmtId="0" fontId="21" fillId="2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justify" vertical="center" wrapText="1"/>
    </xf>
    <xf numFmtId="17" fontId="0" fillId="0" borderId="10" xfId="0" applyNumberFormat="1" applyBorder="1" applyAlignment="1">
      <alignment horizontal="center" vertical="center"/>
    </xf>
    <xf numFmtId="3" fontId="0" fillId="0" borderId="10" xfId="0" applyNumberFormat="1" applyFill="1" applyBorder="1" applyAlignment="1">
      <alignment vertical="center"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3" xfId="0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  <xf numFmtId="0" fontId="0" fillId="0" borderId="16" xfId="0" applyBorder="1" applyAlignment="1">
      <alignment horizontal="justify" vertical="center" wrapText="1"/>
    </xf>
    <xf numFmtId="0" fontId="0" fillId="0" borderId="17" xfId="0" applyBorder="1" applyAlignment="1">
      <alignment horizontal="justify" vertical="center" wrapText="1"/>
    </xf>
    <xf numFmtId="0" fontId="0" fillId="0" borderId="18" xfId="0" applyBorder="1" applyAlignment="1">
      <alignment horizontal="justify" vertical="center" wrapText="1"/>
    </xf>
    <xf numFmtId="0" fontId="21" fillId="23" borderId="19" xfId="0" applyFont="1" applyFill="1" applyBorder="1" applyAlignment="1">
      <alignment horizontal="center" vertical="center"/>
    </xf>
    <xf numFmtId="0" fontId="21" fillId="23" borderId="20" xfId="0" applyFont="1" applyFill="1" applyBorder="1" applyAlignment="1">
      <alignment horizontal="center" vertical="center"/>
    </xf>
    <xf numFmtId="0" fontId="21" fillId="23" borderId="21" xfId="0" applyFont="1" applyFill="1" applyBorder="1" applyAlignment="1">
      <alignment horizontal="center" vertical="center"/>
    </xf>
    <xf numFmtId="0" fontId="21" fillId="23" borderId="11" xfId="0" applyFont="1" applyFill="1" applyBorder="1" applyAlignment="1">
      <alignment horizontal="center" vertical="center" wrapText="1"/>
    </xf>
    <xf numFmtId="0" fontId="21" fillId="23" borderId="22" xfId="0" applyFont="1" applyFill="1" applyBorder="1" applyAlignment="1">
      <alignment horizontal="center" vertical="center" wrapText="1"/>
    </xf>
    <xf numFmtId="0" fontId="21" fillId="23" borderId="23" xfId="0" applyFont="1" applyFill="1" applyBorder="1" applyAlignment="1">
      <alignment horizontal="center" vertical="center" wrapText="1"/>
    </xf>
    <xf numFmtId="0" fontId="21" fillId="23" borderId="19" xfId="0" applyFont="1" applyFill="1" applyBorder="1" applyAlignment="1">
      <alignment horizontal="center" vertical="center" wrapText="1"/>
    </xf>
    <xf numFmtId="0" fontId="21" fillId="23" borderId="20" xfId="0" applyFont="1" applyFill="1" applyBorder="1" applyAlignment="1">
      <alignment horizontal="center" vertical="center" wrapText="1"/>
    </xf>
    <xf numFmtId="0" fontId="21" fillId="23" borderId="21" xfId="0" applyFont="1" applyFill="1" applyBorder="1" applyAlignment="1">
      <alignment horizontal="center" vertical="center" wrapText="1"/>
    </xf>
    <xf numFmtId="0" fontId="39" fillId="34" borderId="10" xfId="0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H6"/>
  <sheetViews>
    <sheetView zoomScalePageLayoutView="0" workbookViewId="0" topLeftCell="A1">
      <selection activeCell="R25" sqref="R25"/>
    </sheetView>
  </sheetViews>
  <sheetFormatPr defaultColWidth="11.421875" defaultRowHeight="15"/>
  <sheetData>
    <row r="4" ht="15">
      <c r="B4" t="s">
        <v>18</v>
      </c>
    </row>
    <row r="5" spans="2:8" ht="15">
      <c r="B5" s="45" t="s">
        <v>19</v>
      </c>
      <c r="C5" s="46"/>
      <c r="D5" s="46"/>
      <c r="E5" s="46"/>
      <c r="F5" s="46"/>
      <c r="G5" s="46"/>
      <c r="H5" s="47"/>
    </row>
    <row r="6" spans="2:8" ht="61.5" customHeight="1">
      <c r="B6" s="48"/>
      <c r="C6" s="49"/>
      <c r="D6" s="49"/>
      <c r="E6" s="49"/>
      <c r="F6" s="49"/>
      <c r="G6" s="49"/>
      <c r="H6" s="50"/>
    </row>
  </sheetData>
  <sheetProtection/>
  <mergeCells count="1">
    <mergeCell ref="B5:H6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15"/>
  <sheetViews>
    <sheetView zoomScale="70" zoomScaleNormal="70" zoomScalePageLayoutView="0" workbookViewId="0" topLeftCell="A1">
      <selection activeCell="F37" sqref="F37"/>
    </sheetView>
  </sheetViews>
  <sheetFormatPr defaultColWidth="11.421875" defaultRowHeight="15"/>
  <cols>
    <col min="1" max="1" width="2.7109375" style="0" customWidth="1"/>
    <col min="2" max="2" width="28.8515625" style="0" customWidth="1"/>
    <col min="5" max="5" width="38.421875" style="0" customWidth="1"/>
    <col min="6" max="13" width="8.8515625" style="0" customWidth="1"/>
    <col min="14" max="14" width="12.00390625" style="0" customWidth="1"/>
    <col min="15" max="15" width="8.8515625" style="0" customWidth="1"/>
    <col min="16" max="16" width="11.421875" style="0" customWidth="1"/>
    <col min="17" max="17" width="11.8515625" style="0" customWidth="1"/>
    <col min="18" max="18" width="8.8515625" style="0" customWidth="1"/>
  </cols>
  <sheetData>
    <row r="2" ht="18.75">
      <c r="B2" s="5" t="s">
        <v>17</v>
      </c>
    </row>
    <row r="3" ht="18.75">
      <c r="B3" s="4" t="s">
        <v>20</v>
      </c>
    </row>
    <row r="6" spans="2:18" ht="15">
      <c r="B6" s="54" t="s">
        <v>16</v>
      </c>
      <c r="C6" s="54" t="s">
        <v>0</v>
      </c>
      <c r="D6" s="54" t="s">
        <v>1</v>
      </c>
      <c r="E6" s="54" t="s">
        <v>15</v>
      </c>
      <c r="F6" s="51" t="s">
        <v>21</v>
      </c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3"/>
    </row>
    <row r="7" spans="2:18" s="1" customFormat="1" ht="15">
      <c r="B7" s="55"/>
      <c r="C7" s="55"/>
      <c r="D7" s="55"/>
      <c r="E7" s="56"/>
      <c r="F7" s="3" t="s">
        <v>2</v>
      </c>
      <c r="G7" s="3" t="s">
        <v>3</v>
      </c>
      <c r="H7" s="3" t="s">
        <v>4</v>
      </c>
      <c r="I7" s="3" t="s">
        <v>5</v>
      </c>
      <c r="J7" s="3" t="s">
        <v>6</v>
      </c>
      <c r="K7" s="3" t="s">
        <v>7</v>
      </c>
      <c r="L7" s="3" t="s">
        <v>8</v>
      </c>
      <c r="M7" s="3" t="s">
        <v>9</v>
      </c>
      <c r="N7" s="3" t="s">
        <v>10</v>
      </c>
      <c r="O7" s="3" t="s">
        <v>11</v>
      </c>
      <c r="P7" s="3" t="s">
        <v>12</v>
      </c>
      <c r="Q7" s="3" t="s">
        <v>13</v>
      </c>
      <c r="R7" s="3" t="s">
        <v>14</v>
      </c>
    </row>
    <row r="8" spans="2:18" ht="30.75" customHeight="1">
      <c r="B8" s="6" t="s">
        <v>22</v>
      </c>
      <c r="C8" s="2"/>
      <c r="D8" s="2"/>
      <c r="E8" s="9">
        <v>1</v>
      </c>
      <c r="F8" s="7"/>
      <c r="G8" s="8"/>
      <c r="H8" s="8"/>
      <c r="I8" s="8"/>
      <c r="J8" s="8"/>
      <c r="K8" s="8"/>
      <c r="L8" s="8"/>
      <c r="M8" s="8"/>
      <c r="N8" s="8">
        <v>107955</v>
      </c>
      <c r="O8" s="8"/>
      <c r="P8" s="8"/>
      <c r="Q8" s="8"/>
      <c r="R8" s="8">
        <f>SUM(F8:Q8)</f>
        <v>107955</v>
      </c>
    </row>
    <row r="9" spans="2:18" ht="30.75" customHeight="1">
      <c r="B9" s="6" t="s">
        <v>23</v>
      </c>
      <c r="C9" s="2"/>
      <c r="D9" s="2"/>
      <c r="E9" s="9">
        <v>1</v>
      </c>
      <c r="F9" s="7"/>
      <c r="G9" s="8"/>
      <c r="H9" s="8"/>
      <c r="I9" s="8"/>
      <c r="J9" s="8">
        <v>521</v>
      </c>
      <c r="K9" s="8"/>
      <c r="L9" s="8"/>
      <c r="M9" s="8"/>
      <c r="N9" s="8"/>
      <c r="O9" s="8"/>
      <c r="P9" s="8"/>
      <c r="Q9" s="8"/>
      <c r="R9" s="8">
        <f aca="true" t="shared" si="0" ref="R9:R15">SUM(F9:Q9)</f>
        <v>521</v>
      </c>
    </row>
    <row r="10" spans="2:18" ht="30.75" customHeight="1">
      <c r="B10" s="6" t="s">
        <v>24</v>
      </c>
      <c r="C10" s="2"/>
      <c r="D10" s="2"/>
      <c r="E10" s="9">
        <v>1</v>
      </c>
      <c r="F10" s="7"/>
      <c r="G10" s="8"/>
      <c r="H10" s="8"/>
      <c r="I10" s="8"/>
      <c r="J10" s="8">
        <v>1013</v>
      </c>
      <c r="K10" s="8"/>
      <c r="L10" s="8"/>
      <c r="M10" s="8"/>
      <c r="N10" s="8"/>
      <c r="O10" s="8"/>
      <c r="P10" s="8"/>
      <c r="Q10" s="8"/>
      <c r="R10" s="8">
        <f t="shared" si="0"/>
        <v>1013</v>
      </c>
    </row>
    <row r="11" spans="2:18" ht="30.75" customHeight="1">
      <c r="B11" s="6" t="s">
        <v>25</v>
      </c>
      <c r="C11" s="2"/>
      <c r="D11" s="2"/>
      <c r="E11" s="9">
        <v>1</v>
      </c>
      <c r="F11" s="7"/>
      <c r="G11" s="8"/>
      <c r="H11" s="8"/>
      <c r="I11" s="8"/>
      <c r="J11" s="8"/>
      <c r="K11" s="8"/>
      <c r="L11" s="8">
        <v>1067</v>
      </c>
      <c r="M11" s="8"/>
      <c r="N11" s="8"/>
      <c r="O11" s="8"/>
      <c r="P11" s="8"/>
      <c r="Q11" s="8"/>
      <c r="R11" s="8">
        <f t="shared" si="0"/>
        <v>1067</v>
      </c>
    </row>
    <row r="12" spans="2:18" ht="30.75" customHeight="1">
      <c r="B12" s="6" t="s">
        <v>26</v>
      </c>
      <c r="C12" s="2"/>
      <c r="D12" s="2"/>
      <c r="E12" s="9">
        <v>1</v>
      </c>
      <c r="F12" s="7"/>
      <c r="G12" s="8"/>
      <c r="H12" s="8"/>
      <c r="I12" s="8"/>
      <c r="J12" s="8"/>
      <c r="K12" s="8"/>
      <c r="L12" s="8"/>
      <c r="M12" s="8"/>
      <c r="N12" s="8">
        <v>448</v>
      </c>
      <c r="O12" s="8"/>
      <c r="P12" s="8"/>
      <c r="Q12" s="8"/>
      <c r="R12" s="8">
        <f t="shared" si="0"/>
        <v>448</v>
      </c>
    </row>
    <row r="13" spans="2:18" ht="30.75" customHeight="1">
      <c r="B13" s="6" t="s">
        <v>27</v>
      </c>
      <c r="C13" s="2"/>
      <c r="D13" s="2"/>
      <c r="E13" s="9">
        <v>1</v>
      </c>
      <c r="F13" s="7"/>
      <c r="G13" s="8"/>
      <c r="H13" s="8"/>
      <c r="I13" s="8"/>
      <c r="J13" s="8"/>
      <c r="K13" s="8"/>
      <c r="L13" s="8"/>
      <c r="M13" s="8">
        <v>20694</v>
      </c>
      <c r="N13" s="8"/>
      <c r="O13" s="8"/>
      <c r="P13" s="8"/>
      <c r="Q13" s="8"/>
      <c r="R13" s="8">
        <f t="shared" si="0"/>
        <v>20694</v>
      </c>
    </row>
    <row r="14" spans="2:18" ht="30.75" customHeight="1">
      <c r="B14" s="6" t="s">
        <v>28</v>
      </c>
      <c r="C14" s="2"/>
      <c r="D14" s="2"/>
      <c r="E14" s="9">
        <v>1</v>
      </c>
      <c r="F14" s="7"/>
      <c r="G14" s="8"/>
      <c r="H14" s="8"/>
      <c r="I14" s="8"/>
      <c r="J14" s="8"/>
      <c r="K14" s="8"/>
      <c r="L14" s="8"/>
      <c r="M14" s="8"/>
      <c r="N14" s="8">
        <v>1742</v>
      </c>
      <c r="O14" s="8"/>
      <c r="P14" s="8"/>
      <c r="Q14" s="8"/>
      <c r="R14" s="8">
        <f t="shared" si="0"/>
        <v>1742</v>
      </c>
    </row>
    <row r="15" spans="2:18" ht="30.75" customHeight="1">
      <c r="B15" s="6" t="s">
        <v>29</v>
      </c>
      <c r="C15" s="2"/>
      <c r="D15" s="2"/>
      <c r="E15" s="9">
        <v>1</v>
      </c>
      <c r="F15" s="7"/>
      <c r="G15" s="8"/>
      <c r="H15" s="8"/>
      <c r="I15" s="8"/>
      <c r="J15" s="8"/>
      <c r="K15" s="8"/>
      <c r="L15" s="8"/>
      <c r="M15" s="8">
        <v>3096</v>
      </c>
      <c r="N15" s="8"/>
      <c r="O15" s="8"/>
      <c r="P15" s="8"/>
      <c r="Q15" s="8"/>
      <c r="R15" s="8">
        <f t="shared" si="0"/>
        <v>3096</v>
      </c>
    </row>
  </sheetData>
  <sheetProtection/>
  <mergeCells count="5">
    <mergeCell ref="F6:R6"/>
    <mergeCell ref="B6:B7"/>
    <mergeCell ref="C6:C7"/>
    <mergeCell ref="D6:D7"/>
    <mergeCell ref="E6:E7"/>
  </mergeCells>
  <printOptions/>
  <pageMargins left="0.25" right="0.25" top="0.75" bottom="0.75" header="0.3" footer="0.3"/>
  <pageSetup fitToHeight="0" fitToWidth="1" horizontalDpi="1200" verticalDpi="1200" orientation="landscape" scale="64" r:id="rId1"/>
  <ignoredErrors>
    <ignoredError sqref="R8 R9:R1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14"/>
  <sheetViews>
    <sheetView zoomScale="70" zoomScaleNormal="70" zoomScalePageLayoutView="0" workbookViewId="0" topLeftCell="A1">
      <selection activeCell="D38" sqref="D38"/>
    </sheetView>
  </sheetViews>
  <sheetFormatPr defaultColWidth="11.421875" defaultRowHeight="15"/>
  <cols>
    <col min="1" max="1" width="2.7109375" style="0" customWidth="1"/>
    <col min="2" max="2" width="23.140625" style="0" customWidth="1"/>
    <col min="3" max="3" width="22.8515625" style="0" bestFit="1" customWidth="1"/>
    <col min="4" max="4" width="24.8515625" style="0" bestFit="1" customWidth="1"/>
    <col min="5" max="5" width="38.421875" style="0" customWidth="1"/>
    <col min="6" max="11" width="8.8515625" style="0" customWidth="1"/>
    <col min="12" max="12" width="14.421875" style="0" bestFit="1" customWidth="1"/>
    <col min="13" max="13" width="8.8515625" style="0" customWidth="1"/>
    <col min="14" max="14" width="12.00390625" style="0" customWidth="1"/>
    <col min="15" max="15" width="8.8515625" style="0" customWidth="1"/>
    <col min="16" max="16" width="11.421875" style="0" customWidth="1"/>
    <col min="17" max="17" width="11.8515625" style="0" customWidth="1"/>
    <col min="18" max="18" width="8.8515625" style="0" customWidth="1"/>
  </cols>
  <sheetData>
    <row r="2" ht="18.75">
      <c r="B2" s="5" t="s">
        <v>17</v>
      </c>
    </row>
    <row r="3" ht="18.75">
      <c r="B3" s="4" t="s">
        <v>30</v>
      </c>
    </row>
    <row r="6" spans="2:18" ht="15">
      <c r="B6" s="54" t="s">
        <v>16</v>
      </c>
      <c r="C6" s="54" t="s">
        <v>0</v>
      </c>
      <c r="D6" s="54" t="s">
        <v>1</v>
      </c>
      <c r="E6" s="54" t="s">
        <v>15</v>
      </c>
      <c r="F6" s="51" t="s">
        <v>21</v>
      </c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3"/>
    </row>
    <row r="7" spans="2:18" s="1" customFormat="1" ht="15">
      <c r="B7" s="55"/>
      <c r="C7" s="55"/>
      <c r="D7" s="55"/>
      <c r="E7" s="56"/>
      <c r="F7" s="3" t="s">
        <v>2</v>
      </c>
      <c r="G7" s="3" t="s">
        <v>3</v>
      </c>
      <c r="H7" s="3" t="s">
        <v>4</v>
      </c>
      <c r="I7" s="3" t="s">
        <v>5</v>
      </c>
      <c r="J7" s="3" t="s">
        <v>6</v>
      </c>
      <c r="K7" s="3" t="s">
        <v>7</v>
      </c>
      <c r="L7" s="3" t="s">
        <v>8</v>
      </c>
      <c r="M7" s="3" t="s">
        <v>9</v>
      </c>
      <c r="N7" s="3" t="s">
        <v>10</v>
      </c>
      <c r="O7" s="3" t="s">
        <v>11</v>
      </c>
      <c r="P7" s="3" t="s">
        <v>12</v>
      </c>
      <c r="Q7" s="3" t="s">
        <v>13</v>
      </c>
      <c r="R7" s="3" t="s">
        <v>14</v>
      </c>
    </row>
    <row r="8" spans="2:18" ht="30.75" customHeight="1">
      <c r="B8" s="2" t="s">
        <v>31</v>
      </c>
      <c r="C8" s="10">
        <v>44741</v>
      </c>
      <c r="D8" s="10">
        <v>44750</v>
      </c>
      <c r="E8" s="2" t="s">
        <v>32</v>
      </c>
      <c r="F8" s="2"/>
      <c r="G8" s="2"/>
      <c r="H8" s="2"/>
      <c r="I8" s="2"/>
      <c r="J8" s="2"/>
      <c r="K8" s="2"/>
      <c r="L8" s="11">
        <v>30994797</v>
      </c>
      <c r="M8" s="2"/>
      <c r="N8" s="2"/>
      <c r="O8" s="2"/>
      <c r="P8" s="2"/>
      <c r="Q8" s="2"/>
      <c r="R8" s="2"/>
    </row>
    <row r="9" spans="2:18" ht="30.75" customHeigh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2:18" ht="30.75" customHeight="1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2:18" ht="30.75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2:18" ht="30.75" customHeight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2:18" ht="30.75" customHeight="1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2:18" ht="30.75" customHeight="1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</sheetData>
  <sheetProtection/>
  <mergeCells count="5">
    <mergeCell ref="B6:B7"/>
    <mergeCell ref="C6:C7"/>
    <mergeCell ref="D6:D7"/>
    <mergeCell ref="E6:E7"/>
    <mergeCell ref="F6:R6"/>
  </mergeCells>
  <printOptions/>
  <pageMargins left="0.25" right="0.25" top="0.75" bottom="0.75" header="0.3" footer="0.3"/>
  <pageSetup fitToHeight="0" fitToWidth="1" horizontalDpi="1200" verticalDpi="1200" orientation="landscape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10"/>
  <sheetViews>
    <sheetView showGridLines="0" zoomScale="85" zoomScaleNormal="85" zoomScalePageLayoutView="0" workbookViewId="0" topLeftCell="A1">
      <selection activeCell="E27" sqref="E27"/>
    </sheetView>
  </sheetViews>
  <sheetFormatPr defaultColWidth="10.8515625" defaultRowHeight="15"/>
  <cols>
    <col min="1" max="1" width="2.7109375" style="1" customWidth="1"/>
    <col min="2" max="2" width="46.57421875" style="1" customWidth="1"/>
    <col min="3" max="4" width="10.8515625" style="1" customWidth="1"/>
    <col min="5" max="5" width="38.421875" style="1" customWidth="1"/>
    <col min="6" max="9" width="8.8515625" style="1" customWidth="1"/>
    <col min="10" max="10" width="10.421875" style="1" bestFit="1" customWidth="1"/>
    <col min="11" max="11" width="15.00390625" style="1" customWidth="1"/>
    <col min="12" max="13" width="11.28125" style="1" bestFit="1" customWidth="1"/>
    <col min="14" max="14" width="12.00390625" style="1" customWidth="1"/>
    <col min="15" max="15" width="11.28125" style="1" bestFit="1" customWidth="1"/>
    <col min="16" max="16" width="11.421875" style="1" customWidth="1"/>
    <col min="17" max="17" width="11.8515625" style="1" customWidth="1"/>
    <col min="18" max="18" width="18.28125" style="1" customWidth="1"/>
    <col min="19" max="16384" width="10.8515625" style="1" customWidth="1"/>
  </cols>
  <sheetData>
    <row r="2" s="13" customFormat="1" ht="37.5">
      <c r="B2" s="12" t="s">
        <v>17</v>
      </c>
    </row>
    <row r="3" s="13" customFormat="1" ht="18.75">
      <c r="B3" s="14" t="s">
        <v>33</v>
      </c>
    </row>
    <row r="4" s="13" customFormat="1" ht="15"/>
    <row r="5" s="13" customFormat="1" ht="15"/>
    <row r="6" spans="2:18" s="13" customFormat="1" ht="15">
      <c r="B6" s="54" t="s">
        <v>16</v>
      </c>
      <c r="C6" s="54" t="s">
        <v>0</v>
      </c>
      <c r="D6" s="54" t="s">
        <v>1</v>
      </c>
      <c r="E6" s="54" t="s">
        <v>15</v>
      </c>
      <c r="F6" s="57" t="s">
        <v>21</v>
      </c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9"/>
    </row>
    <row r="7" spans="2:18" s="13" customFormat="1" ht="15">
      <c r="B7" s="55"/>
      <c r="C7" s="55"/>
      <c r="D7" s="55"/>
      <c r="E7" s="56"/>
      <c r="F7" s="3" t="s">
        <v>2</v>
      </c>
      <c r="G7" s="3" t="s">
        <v>3</v>
      </c>
      <c r="H7" s="3" t="s">
        <v>4</v>
      </c>
      <c r="I7" s="3" t="s">
        <v>5</v>
      </c>
      <c r="J7" s="3" t="s">
        <v>6</v>
      </c>
      <c r="K7" s="3" t="s">
        <v>7</v>
      </c>
      <c r="L7" s="3" t="s">
        <v>8</v>
      </c>
      <c r="M7" s="3" t="s">
        <v>9</v>
      </c>
      <c r="N7" s="3" t="s">
        <v>10</v>
      </c>
      <c r="O7" s="3" t="s">
        <v>11</v>
      </c>
      <c r="P7" s="3" t="s">
        <v>12</v>
      </c>
      <c r="Q7" s="3" t="s">
        <v>13</v>
      </c>
      <c r="R7" s="3" t="s">
        <v>14</v>
      </c>
    </row>
    <row r="8" spans="2:18" s="13" customFormat="1" ht="88.5" customHeight="1">
      <c r="B8" s="15" t="s">
        <v>34</v>
      </c>
      <c r="C8" s="16">
        <v>44652</v>
      </c>
      <c r="D8" s="16">
        <v>44896</v>
      </c>
      <c r="E8" s="17">
        <v>0.6</v>
      </c>
      <c r="F8" s="15"/>
      <c r="G8" s="15"/>
      <c r="H8" s="15"/>
      <c r="I8" s="15"/>
      <c r="J8" s="18"/>
      <c r="K8" s="19"/>
      <c r="L8" s="20"/>
      <c r="M8" s="18"/>
      <c r="N8" s="20">
        <v>99510000</v>
      </c>
      <c r="O8" s="20"/>
      <c r="P8" s="20"/>
      <c r="Q8" s="20"/>
      <c r="R8" s="20">
        <f>SUM(F8:Q8)</f>
        <v>99510000</v>
      </c>
    </row>
    <row r="9" s="13" customFormat="1" ht="15"/>
    <row r="10" s="13" customFormat="1" ht="30">
      <c r="B10" s="13" t="s">
        <v>35</v>
      </c>
    </row>
    <row r="11" s="13" customFormat="1" ht="15"/>
  </sheetData>
  <sheetProtection/>
  <mergeCells count="5">
    <mergeCell ref="B6:B7"/>
    <mergeCell ref="C6:C7"/>
    <mergeCell ref="D6:D7"/>
    <mergeCell ref="E6:E7"/>
    <mergeCell ref="F6:R6"/>
  </mergeCells>
  <printOptions/>
  <pageMargins left="0.25" right="0.25" top="0.75" bottom="0.75" header="0.3" footer="0.3"/>
  <pageSetup fitToHeight="0" fitToWidth="1" horizontalDpi="1200" verticalDpi="1200" orientation="landscape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11"/>
  <sheetViews>
    <sheetView zoomScale="79" zoomScaleNormal="79" zoomScalePageLayoutView="0" workbookViewId="0" topLeftCell="A1">
      <selection activeCell="P17" sqref="P17"/>
    </sheetView>
  </sheetViews>
  <sheetFormatPr defaultColWidth="11.57421875" defaultRowHeight="15"/>
  <cols>
    <col min="1" max="1" width="2.7109375" style="21" customWidth="1"/>
    <col min="2" max="2" width="23.140625" style="21" customWidth="1"/>
    <col min="3" max="4" width="11.57421875" style="21" customWidth="1"/>
    <col min="5" max="5" width="38.421875" style="21" customWidth="1"/>
    <col min="6" max="13" width="8.8515625" style="21" customWidth="1"/>
    <col min="14" max="14" width="12.00390625" style="21" customWidth="1"/>
    <col min="15" max="15" width="8.8515625" style="21" customWidth="1"/>
    <col min="16" max="16" width="11.421875" style="21" customWidth="1"/>
    <col min="17" max="17" width="11.8515625" style="21" customWidth="1"/>
    <col min="18" max="18" width="8.8515625" style="21" customWidth="1"/>
    <col min="19" max="16384" width="11.57421875" style="21" customWidth="1"/>
  </cols>
  <sheetData>
    <row r="2" ht="18.75">
      <c r="B2" s="30" t="s">
        <v>17</v>
      </c>
    </row>
    <row r="3" ht="18.75">
      <c r="B3" s="29" t="s">
        <v>38</v>
      </c>
    </row>
    <row r="6" spans="2:18" ht="15.75">
      <c r="B6" s="61" t="s">
        <v>16</v>
      </c>
      <c r="C6" s="61" t="s">
        <v>0</v>
      </c>
      <c r="D6" s="61" t="s">
        <v>1</v>
      </c>
      <c r="E6" s="61" t="s">
        <v>15</v>
      </c>
      <c r="F6" s="60" t="s">
        <v>21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</row>
    <row r="7" spans="2:18" s="27" customFormat="1" ht="31.5">
      <c r="B7" s="61"/>
      <c r="C7" s="61"/>
      <c r="D7" s="61"/>
      <c r="E7" s="61"/>
      <c r="F7" s="28" t="s">
        <v>2</v>
      </c>
      <c r="G7" s="28" t="s">
        <v>3</v>
      </c>
      <c r="H7" s="28" t="s">
        <v>4</v>
      </c>
      <c r="I7" s="28" t="s">
        <v>5</v>
      </c>
      <c r="J7" s="28" t="s">
        <v>6</v>
      </c>
      <c r="K7" s="28" t="s">
        <v>7</v>
      </c>
      <c r="L7" s="28" t="s">
        <v>8</v>
      </c>
      <c r="M7" s="28" t="s">
        <v>9</v>
      </c>
      <c r="N7" s="28" t="s">
        <v>10</v>
      </c>
      <c r="O7" s="28" t="s">
        <v>11</v>
      </c>
      <c r="P7" s="28" t="s">
        <v>12</v>
      </c>
      <c r="Q7" s="28" t="s">
        <v>13</v>
      </c>
      <c r="R7" s="28" t="s">
        <v>14</v>
      </c>
    </row>
    <row r="8" spans="2:18" ht="30.75" customHeight="1">
      <c r="B8" s="6" t="s">
        <v>37</v>
      </c>
      <c r="C8" s="26">
        <v>44562</v>
      </c>
      <c r="D8" s="26">
        <v>44926</v>
      </c>
      <c r="E8" s="25" t="s">
        <v>36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4">
        <v>16974</v>
      </c>
      <c r="P8" s="23">
        <v>0</v>
      </c>
      <c r="Q8" s="23">
        <v>0</v>
      </c>
      <c r="R8" s="24">
        <f>SUM(F8:Q8)</f>
        <v>16974</v>
      </c>
    </row>
    <row r="9" spans="2:18" ht="30.75" customHeight="1"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</row>
    <row r="11" ht="15">
      <c r="B11" s="22"/>
    </row>
  </sheetData>
  <sheetProtection/>
  <mergeCells count="5">
    <mergeCell ref="F6:R6"/>
    <mergeCell ref="B6:B7"/>
    <mergeCell ref="C6:C7"/>
    <mergeCell ref="D6:D7"/>
    <mergeCell ref="E6:E7"/>
  </mergeCells>
  <printOptions/>
  <pageMargins left="0.25" right="0.25" top="0.75" bottom="0.75" header="0.3" footer="0.3"/>
  <pageSetup fitToHeight="0" fitToWidth="1" horizontalDpi="1200" verticalDpi="1200" orientation="landscape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14"/>
  <sheetViews>
    <sheetView zoomScale="90" zoomScaleNormal="90" zoomScalePageLayoutView="0" workbookViewId="0" topLeftCell="A1">
      <selection activeCell="F3" sqref="F3"/>
    </sheetView>
  </sheetViews>
  <sheetFormatPr defaultColWidth="11.421875" defaultRowHeight="15"/>
  <cols>
    <col min="1" max="1" width="2.7109375" style="0" customWidth="1"/>
    <col min="2" max="2" width="23.140625" style="0" customWidth="1"/>
    <col min="5" max="5" width="38.421875" style="0" customWidth="1"/>
    <col min="6" max="13" width="8.8515625" style="0" customWidth="1"/>
    <col min="14" max="14" width="12.00390625" style="0" customWidth="1"/>
    <col min="15" max="15" width="8.8515625" style="0" customWidth="1"/>
    <col min="16" max="16" width="11.421875" style="0" customWidth="1"/>
    <col min="17" max="17" width="11.8515625" style="0" customWidth="1"/>
    <col min="18" max="18" width="8.8515625" style="0" customWidth="1"/>
    <col min="19" max="19" width="26.57421875" style="0" customWidth="1"/>
  </cols>
  <sheetData>
    <row r="2" ht="18.75">
      <c r="B2" s="5" t="s">
        <v>17</v>
      </c>
    </row>
    <row r="3" ht="18.75">
      <c r="B3" s="4" t="s">
        <v>39</v>
      </c>
    </row>
    <row r="6" spans="2:19" ht="15">
      <c r="B6" s="54" t="s">
        <v>16</v>
      </c>
      <c r="C6" s="54" t="s">
        <v>0</v>
      </c>
      <c r="D6" s="54" t="s">
        <v>1</v>
      </c>
      <c r="E6" s="54" t="s">
        <v>15</v>
      </c>
      <c r="F6" s="51" t="s">
        <v>40</v>
      </c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3"/>
      <c r="S6" s="32"/>
    </row>
    <row r="7" spans="2:19" s="1" customFormat="1" ht="15">
      <c r="B7" s="55"/>
      <c r="C7" s="55"/>
      <c r="D7" s="55"/>
      <c r="E7" s="56"/>
      <c r="F7" s="3" t="s">
        <v>2</v>
      </c>
      <c r="G7" s="3" t="s">
        <v>3</v>
      </c>
      <c r="H7" s="3" t="s">
        <v>4</v>
      </c>
      <c r="I7" s="3" t="s">
        <v>5</v>
      </c>
      <c r="J7" s="3" t="s">
        <v>6</v>
      </c>
      <c r="K7" s="3" t="s">
        <v>7</v>
      </c>
      <c r="L7" s="3" t="s">
        <v>8</v>
      </c>
      <c r="M7" s="3" t="s">
        <v>9</v>
      </c>
      <c r="N7" s="3" t="s">
        <v>10</v>
      </c>
      <c r="O7" s="3" t="s">
        <v>11</v>
      </c>
      <c r="P7" s="3" t="s">
        <v>12</v>
      </c>
      <c r="Q7" s="3" t="s">
        <v>13</v>
      </c>
      <c r="R7" s="3" t="s">
        <v>14</v>
      </c>
      <c r="S7" s="32" t="s">
        <v>41</v>
      </c>
    </row>
    <row r="8" spans="2:19" ht="45">
      <c r="B8" s="15" t="s">
        <v>42</v>
      </c>
      <c r="C8" s="33">
        <v>43761</v>
      </c>
      <c r="D8" s="33">
        <v>44693</v>
      </c>
      <c r="E8" s="34" t="s">
        <v>43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35" t="s">
        <v>44</v>
      </c>
    </row>
    <row r="9" spans="2:19" ht="30">
      <c r="B9" s="15" t="s">
        <v>45</v>
      </c>
      <c r="C9" s="33">
        <v>44010</v>
      </c>
      <c r="D9" s="33">
        <v>44540</v>
      </c>
      <c r="E9" s="34" t="s">
        <v>46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35" t="s">
        <v>47</v>
      </c>
    </row>
    <row r="10" spans="2:18" ht="30.75" customHeight="1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2:18" ht="30.75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2:18" ht="30.75" customHeight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2:18" ht="30.75" customHeight="1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2:18" ht="30.75" customHeight="1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</sheetData>
  <sheetProtection/>
  <mergeCells count="5">
    <mergeCell ref="B6:B7"/>
    <mergeCell ref="C6:C7"/>
    <mergeCell ref="D6:D7"/>
    <mergeCell ref="E6:E7"/>
    <mergeCell ref="F6:R6"/>
  </mergeCells>
  <printOptions/>
  <pageMargins left="0.25" right="0.25" top="0.75" bottom="0.75" header="0.3" footer="0.3"/>
  <pageSetup fitToHeight="0" fitToWidth="1" horizontalDpi="1200" verticalDpi="1200" orientation="landscape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61"/>
  <sheetViews>
    <sheetView zoomScale="70" zoomScaleNormal="70" zoomScalePageLayoutView="0" workbookViewId="0" topLeftCell="A1">
      <selection activeCell="U19" sqref="U19"/>
    </sheetView>
  </sheetViews>
  <sheetFormatPr defaultColWidth="11.421875" defaultRowHeight="15"/>
  <cols>
    <col min="1" max="1" width="2.7109375" style="0" customWidth="1"/>
    <col min="2" max="2" width="95.28125" style="0" customWidth="1"/>
    <col min="5" max="5" width="6.00390625" style="0" customWidth="1"/>
    <col min="6" max="13" width="8.8515625" style="0" customWidth="1"/>
    <col min="14" max="14" width="12.00390625" style="0" customWidth="1"/>
    <col min="15" max="15" width="8.8515625" style="0" customWidth="1"/>
    <col min="16" max="16" width="11.421875" style="0" customWidth="1"/>
    <col min="17" max="17" width="11.8515625" style="0" customWidth="1"/>
    <col min="18" max="18" width="10.28125" style="0" customWidth="1"/>
  </cols>
  <sheetData>
    <row r="2" ht="18.75">
      <c r="B2" s="5" t="s">
        <v>17</v>
      </c>
    </row>
    <row r="3" ht="18.75">
      <c r="B3" s="4" t="s">
        <v>48</v>
      </c>
    </row>
    <row r="6" spans="2:18" ht="15">
      <c r="B6" s="54" t="s">
        <v>16</v>
      </c>
      <c r="C6" s="54" t="s">
        <v>0</v>
      </c>
      <c r="D6" s="54" t="s">
        <v>1</v>
      </c>
      <c r="E6" s="54" t="s">
        <v>15</v>
      </c>
      <c r="F6" s="51" t="s">
        <v>21</v>
      </c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3"/>
    </row>
    <row r="7" spans="2:18" s="1" customFormat="1" ht="15">
      <c r="B7" s="55"/>
      <c r="C7" s="55"/>
      <c r="D7" s="55"/>
      <c r="E7" s="55"/>
      <c r="F7" s="31" t="s">
        <v>2</v>
      </c>
      <c r="G7" s="31" t="s">
        <v>3</v>
      </c>
      <c r="H7" s="31" t="s">
        <v>4</v>
      </c>
      <c r="I7" s="31" t="s">
        <v>5</v>
      </c>
      <c r="J7" s="31" t="s">
        <v>6</v>
      </c>
      <c r="K7" s="31" t="s">
        <v>7</v>
      </c>
      <c r="L7" s="31" t="s">
        <v>8</v>
      </c>
      <c r="M7" s="31" t="s">
        <v>9</v>
      </c>
      <c r="N7" s="31" t="s">
        <v>10</v>
      </c>
      <c r="O7" s="31" t="s">
        <v>11</v>
      </c>
      <c r="P7" s="31" t="s">
        <v>12</v>
      </c>
      <c r="Q7" s="31" t="s">
        <v>13</v>
      </c>
      <c r="R7" s="31" t="s">
        <v>14</v>
      </c>
    </row>
    <row r="8" spans="2:18" ht="15">
      <c r="B8" s="2" t="s">
        <v>49</v>
      </c>
      <c r="C8" s="37">
        <v>44562</v>
      </c>
      <c r="D8" s="37">
        <v>44926</v>
      </c>
      <c r="E8" s="2"/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60.97</v>
      </c>
      <c r="N8" s="7">
        <v>0</v>
      </c>
      <c r="O8" s="7">
        <v>0</v>
      </c>
      <c r="P8" s="7">
        <v>0</v>
      </c>
      <c r="Q8" s="7">
        <v>0</v>
      </c>
      <c r="R8" s="7">
        <f>SUM(F8:Q8)</f>
        <v>60.97</v>
      </c>
    </row>
    <row r="9" spans="2:18" ht="15">
      <c r="B9" s="2" t="s">
        <v>50</v>
      </c>
      <c r="C9" s="37">
        <v>44562</v>
      </c>
      <c r="D9" s="37">
        <v>44926</v>
      </c>
      <c r="E9" s="2"/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999.422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f aca="true" t="shared" si="0" ref="R9:R22">SUM(F9:Q9)</f>
        <v>999.422</v>
      </c>
    </row>
    <row r="10" spans="2:18" ht="15">
      <c r="B10" s="2" t="s">
        <v>51</v>
      </c>
      <c r="C10" s="37">
        <v>44562</v>
      </c>
      <c r="D10" s="37">
        <v>44926</v>
      </c>
      <c r="E10" s="2"/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25.98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f t="shared" si="0"/>
        <v>25.98</v>
      </c>
    </row>
    <row r="11" spans="2:18" ht="15">
      <c r="B11" s="2" t="s">
        <v>52</v>
      </c>
      <c r="C11" s="37">
        <v>44562</v>
      </c>
      <c r="D11" s="37">
        <v>44926</v>
      </c>
      <c r="E11" s="2"/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437.068</v>
      </c>
      <c r="M11" s="7">
        <v>2941.68</v>
      </c>
      <c r="N11" s="7">
        <v>0</v>
      </c>
      <c r="O11" s="7">
        <v>0</v>
      </c>
      <c r="P11" s="7">
        <v>0</v>
      </c>
      <c r="Q11" s="7">
        <v>0</v>
      </c>
      <c r="R11" s="7">
        <f t="shared" si="0"/>
        <v>3378.7479999999996</v>
      </c>
    </row>
    <row r="12" spans="2:18" ht="15">
      <c r="B12" s="2" t="s">
        <v>53</v>
      </c>
      <c r="C12" s="37">
        <v>44562</v>
      </c>
      <c r="D12" s="37">
        <v>44926</v>
      </c>
      <c r="E12" s="2"/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998.351</v>
      </c>
      <c r="O12" s="7">
        <v>0</v>
      </c>
      <c r="P12" s="7">
        <v>0</v>
      </c>
      <c r="Q12" s="7">
        <v>0</v>
      </c>
      <c r="R12" s="7">
        <f t="shared" si="0"/>
        <v>998.351</v>
      </c>
    </row>
    <row r="13" spans="2:18" ht="15">
      <c r="B13" s="2" t="s">
        <v>54</v>
      </c>
      <c r="C13" s="37">
        <v>44562</v>
      </c>
      <c r="D13" s="37">
        <v>44926</v>
      </c>
      <c r="E13" s="2"/>
      <c r="F13" s="7">
        <v>0</v>
      </c>
      <c r="G13" s="7">
        <v>0</v>
      </c>
      <c r="H13" s="7">
        <v>0</v>
      </c>
      <c r="I13" s="7">
        <v>0</v>
      </c>
      <c r="J13" s="7">
        <v>109962.283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f t="shared" si="0"/>
        <v>109962.283</v>
      </c>
    </row>
    <row r="14" spans="2:18" ht="15">
      <c r="B14" s="2" t="s">
        <v>55</v>
      </c>
      <c r="C14" s="37">
        <v>44562</v>
      </c>
      <c r="D14" s="37">
        <v>44926</v>
      </c>
      <c r="E14" s="2"/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1627.958</v>
      </c>
      <c r="N14" s="7">
        <v>0</v>
      </c>
      <c r="O14" s="7">
        <v>0</v>
      </c>
      <c r="P14" s="7">
        <v>0</v>
      </c>
      <c r="Q14" s="7">
        <v>0</v>
      </c>
      <c r="R14" s="7">
        <f t="shared" si="0"/>
        <v>1627.958</v>
      </c>
    </row>
    <row r="15" spans="2:18" ht="15">
      <c r="B15" s="2" t="s">
        <v>56</v>
      </c>
      <c r="C15" s="37">
        <v>44562</v>
      </c>
      <c r="D15" s="37">
        <v>44926</v>
      </c>
      <c r="E15" s="2"/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130.9</v>
      </c>
      <c r="O15" s="7">
        <v>0</v>
      </c>
      <c r="P15" s="7">
        <v>0</v>
      </c>
      <c r="Q15" s="7">
        <v>0</v>
      </c>
      <c r="R15" s="7">
        <f t="shared" si="0"/>
        <v>130.9</v>
      </c>
    </row>
    <row r="16" spans="2:18" ht="15">
      <c r="B16" s="2" t="s">
        <v>57</v>
      </c>
      <c r="C16" s="37">
        <v>44562</v>
      </c>
      <c r="D16" s="37">
        <v>44926</v>
      </c>
      <c r="E16" s="2"/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80.92</v>
      </c>
      <c r="N16" s="7">
        <v>0</v>
      </c>
      <c r="O16" s="7">
        <v>0</v>
      </c>
      <c r="P16" s="7">
        <v>0</v>
      </c>
      <c r="Q16" s="7">
        <v>0</v>
      </c>
      <c r="R16" s="7">
        <f t="shared" si="0"/>
        <v>80.92</v>
      </c>
    </row>
    <row r="17" spans="2:18" ht="15">
      <c r="B17" s="2" t="s">
        <v>58</v>
      </c>
      <c r="C17" s="37">
        <v>44562</v>
      </c>
      <c r="D17" s="37">
        <v>44926</v>
      </c>
      <c r="E17" s="2"/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118.881</v>
      </c>
      <c r="O17" s="7">
        <v>0</v>
      </c>
      <c r="P17" s="7">
        <v>0</v>
      </c>
      <c r="Q17" s="7">
        <v>0</v>
      </c>
      <c r="R17" s="7">
        <f t="shared" si="0"/>
        <v>118.881</v>
      </c>
    </row>
    <row r="18" spans="2:18" ht="15">
      <c r="B18" s="2" t="s">
        <v>59</v>
      </c>
      <c r="C18" s="37">
        <v>44562</v>
      </c>
      <c r="D18" s="37">
        <v>44926</v>
      </c>
      <c r="E18" s="2"/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105.898</v>
      </c>
      <c r="O18" s="7">
        <v>0</v>
      </c>
      <c r="P18" s="7">
        <v>0</v>
      </c>
      <c r="Q18" s="7">
        <v>0</v>
      </c>
      <c r="R18" s="7">
        <f t="shared" si="0"/>
        <v>105.898</v>
      </c>
    </row>
    <row r="19" spans="2:18" ht="15">
      <c r="B19" s="2" t="s">
        <v>60</v>
      </c>
      <c r="C19" s="37">
        <v>44562</v>
      </c>
      <c r="D19" s="37">
        <v>44926</v>
      </c>
      <c r="E19" s="2"/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785.4</v>
      </c>
      <c r="N19" s="7">
        <v>0</v>
      </c>
      <c r="O19" s="7">
        <v>0</v>
      </c>
      <c r="P19" s="7">
        <v>0</v>
      </c>
      <c r="Q19" s="7">
        <v>0</v>
      </c>
      <c r="R19" s="7">
        <f t="shared" si="0"/>
        <v>785.4</v>
      </c>
    </row>
    <row r="20" spans="2:18" ht="15">
      <c r="B20" s="2" t="s">
        <v>61</v>
      </c>
      <c r="C20" s="37">
        <v>44562</v>
      </c>
      <c r="D20" s="37">
        <v>44926</v>
      </c>
      <c r="E20" s="2"/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277.27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f t="shared" si="0"/>
        <v>277.27</v>
      </c>
    </row>
    <row r="21" spans="2:18" ht="15">
      <c r="B21" s="2" t="s">
        <v>62</v>
      </c>
      <c r="C21" s="37">
        <v>44562</v>
      </c>
      <c r="D21" s="37">
        <v>44926</v>
      </c>
      <c r="E21" s="2"/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44999.779</v>
      </c>
      <c r="O21" s="7">
        <v>0</v>
      </c>
      <c r="P21" s="7">
        <v>0</v>
      </c>
      <c r="Q21" s="7">
        <v>0</v>
      </c>
      <c r="R21" s="7">
        <f t="shared" si="0"/>
        <v>44999.779</v>
      </c>
    </row>
    <row r="22" spans="2:18" ht="15">
      <c r="B22" s="2" t="s">
        <v>63</v>
      </c>
      <c r="C22" s="37">
        <v>44562</v>
      </c>
      <c r="D22" s="37">
        <v>44926</v>
      </c>
      <c r="E22" s="2"/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41798.131</v>
      </c>
      <c r="O22" s="7">
        <v>0</v>
      </c>
      <c r="P22" s="7">
        <v>0</v>
      </c>
      <c r="Q22" s="7">
        <v>0</v>
      </c>
      <c r="R22" s="7">
        <f t="shared" si="0"/>
        <v>41798.131</v>
      </c>
    </row>
    <row r="23" spans="6:18" ht="15"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</row>
    <row r="24" ht="18.75">
      <c r="B24" s="5" t="s">
        <v>17</v>
      </c>
    </row>
    <row r="25" ht="18.75">
      <c r="B25" s="4" t="s">
        <v>64</v>
      </c>
    </row>
    <row r="28" spans="2:18" ht="15">
      <c r="B28" s="54" t="s">
        <v>16</v>
      </c>
      <c r="C28" s="54" t="s">
        <v>0</v>
      </c>
      <c r="D28" s="54" t="s">
        <v>1</v>
      </c>
      <c r="E28" s="54" t="s">
        <v>15</v>
      </c>
      <c r="F28" s="51" t="s">
        <v>21</v>
      </c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3"/>
    </row>
    <row r="29" spans="2:18" ht="15">
      <c r="B29" s="55"/>
      <c r="C29" s="55"/>
      <c r="D29" s="55"/>
      <c r="E29" s="55"/>
      <c r="F29" s="31" t="s">
        <v>2</v>
      </c>
      <c r="G29" s="31" t="s">
        <v>3</v>
      </c>
      <c r="H29" s="31" t="s">
        <v>4</v>
      </c>
      <c r="I29" s="31" t="s">
        <v>5</v>
      </c>
      <c r="J29" s="31" t="s">
        <v>6</v>
      </c>
      <c r="K29" s="31" t="s">
        <v>7</v>
      </c>
      <c r="L29" s="31" t="s">
        <v>8</v>
      </c>
      <c r="M29" s="31" t="s">
        <v>9</v>
      </c>
      <c r="N29" s="31" t="s">
        <v>10</v>
      </c>
      <c r="O29" s="31" t="s">
        <v>11</v>
      </c>
      <c r="P29" s="31" t="s">
        <v>12</v>
      </c>
      <c r="Q29" s="31" t="s">
        <v>13</v>
      </c>
      <c r="R29" s="31" t="s">
        <v>14</v>
      </c>
    </row>
    <row r="30" spans="2:18" ht="15">
      <c r="B30" s="2" t="s">
        <v>65</v>
      </c>
      <c r="C30" s="37">
        <v>44562</v>
      </c>
      <c r="D30" s="37">
        <v>44926</v>
      </c>
      <c r="E30" s="2"/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539.99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f>SUM(F30:Q30)</f>
        <v>539.99</v>
      </c>
    </row>
    <row r="31" spans="2:18" ht="15">
      <c r="B31" s="2" t="s">
        <v>66</v>
      </c>
      <c r="C31" s="37">
        <v>44562</v>
      </c>
      <c r="D31" s="37">
        <v>44926</v>
      </c>
      <c r="E31" s="2"/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1402.391</v>
      </c>
      <c r="O31" s="7">
        <v>0</v>
      </c>
      <c r="P31" s="7">
        <v>0</v>
      </c>
      <c r="Q31" s="7">
        <v>0</v>
      </c>
      <c r="R31" s="7">
        <f aca="true" t="shared" si="1" ref="R31:R61">SUM(F31:Q31)</f>
        <v>1402.391</v>
      </c>
    </row>
    <row r="32" spans="2:18" ht="15">
      <c r="B32" s="2" t="s">
        <v>67</v>
      </c>
      <c r="C32" s="37">
        <v>44562</v>
      </c>
      <c r="D32" s="37">
        <v>44926</v>
      </c>
      <c r="E32" s="2"/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338.568</v>
      </c>
      <c r="N32" s="7">
        <v>0</v>
      </c>
      <c r="O32" s="7">
        <v>0</v>
      </c>
      <c r="P32" s="7">
        <v>0</v>
      </c>
      <c r="Q32" s="7">
        <v>0</v>
      </c>
      <c r="R32" s="7">
        <f t="shared" si="1"/>
        <v>338.568</v>
      </c>
    </row>
    <row r="33" spans="2:18" ht="15">
      <c r="B33" s="2" t="s">
        <v>68</v>
      </c>
      <c r="C33" s="37">
        <v>44562</v>
      </c>
      <c r="D33" s="37">
        <v>44926</v>
      </c>
      <c r="E33" s="2"/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11139.968</v>
      </c>
      <c r="O33" s="7">
        <v>0</v>
      </c>
      <c r="P33" s="7">
        <v>0</v>
      </c>
      <c r="Q33" s="7">
        <v>0</v>
      </c>
      <c r="R33" s="7">
        <f t="shared" si="1"/>
        <v>11139.968</v>
      </c>
    </row>
    <row r="34" spans="2:18" ht="15">
      <c r="B34" s="2" t="s">
        <v>69</v>
      </c>
      <c r="C34" s="37">
        <v>44562</v>
      </c>
      <c r="D34" s="37">
        <v>44926</v>
      </c>
      <c r="E34" s="2"/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5935.72</v>
      </c>
      <c r="N34" s="7">
        <v>0</v>
      </c>
      <c r="O34" s="7">
        <v>0</v>
      </c>
      <c r="P34" s="7">
        <v>0</v>
      </c>
      <c r="Q34" s="7">
        <v>0</v>
      </c>
      <c r="R34" s="7">
        <f t="shared" si="1"/>
        <v>5935.72</v>
      </c>
    </row>
    <row r="35" spans="2:18" ht="15">
      <c r="B35" s="2" t="s">
        <v>70</v>
      </c>
      <c r="C35" s="37">
        <v>44562</v>
      </c>
      <c r="D35" s="37">
        <v>44926</v>
      </c>
      <c r="E35" s="2"/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1280.296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f t="shared" si="1"/>
        <v>1280.296</v>
      </c>
    </row>
    <row r="36" spans="2:18" ht="15">
      <c r="B36" s="2" t="s">
        <v>71</v>
      </c>
      <c r="C36" s="37">
        <v>44562</v>
      </c>
      <c r="D36" s="37">
        <v>44926</v>
      </c>
      <c r="E36" s="2"/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7128.1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f t="shared" si="1"/>
        <v>7128.1</v>
      </c>
    </row>
    <row r="37" spans="2:18" ht="15">
      <c r="B37" s="2" t="s">
        <v>69</v>
      </c>
      <c r="C37" s="37">
        <v>44562</v>
      </c>
      <c r="D37" s="37">
        <v>44926</v>
      </c>
      <c r="E37" s="2"/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1575.489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f t="shared" si="1"/>
        <v>1575.489</v>
      </c>
    </row>
    <row r="38" spans="2:18" ht="15">
      <c r="B38" s="2" t="s">
        <v>72</v>
      </c>
      <c r="C38" s="37">
        <v>44562</v>
      </c>
      <c r="D38" s="37">
        <v>44926</v>
      </c>
      <c r="E38" s="2"/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509.796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f t="shared" si="1"/>
        <v>509.796</v>
      </c>
    </row>
    <row r="39" spans="2:18" ht="15">
      <c r="B39" s="2" t="s">
        <v>73</v>
      </c>
      <c r="C39" s="37">
        <v>44562</v>
      </c>
      <c r="D39" s="37">
        <v>44926</v>
      </c>
      <c r="E39" s="2"/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1611.26</v>
      </c>
      <c r="O39" s="7">
        <v>0</v>
      </c>
      <c r="P39" s="7">
        <v>0</v>
      </c>
      <c r="Q39" s="7">
        <v>0</v>
      </c>
      <c r="R39" s="7">
        <f t="shared" si="1"/>
        <v>1611.26</v>
      </c>
    </row>
    <row r="40" spans="2:18" ht="15">
      <c r="B40" s="2" t="s">
        <v>74</v>
      </c>
      <c r="C40" s="37">
        <v>44562</v>
      </c>
      <c r="D40" s="37">
        <v>44926</v>
      </c>
      <c r="E40" s="2"/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8790.029</v>
      </c>
      <c r="N40" s="7">
        <v>0</v>
      </c>
      <c r="O40" s="7">
        <v>0</v>
      </c>
      <c r="P40" s="7">
        <v>0</v>
      </c>
      <c r="Q40" s="7">
        <v>0</v>
      </c>
      <c r="R40" s="7">
        <f t="shared" si="1"/>
        <v>8790.029</v>
      </c>
    </row>
    <row r="41" spans="2:18" ht="15">
      <c r="B41" s="2" t="s">
        <v>75</v>
      </c>
      <c r="C41" s="37">
        <v>44562</v>
      </c>
      <c r="D41" s="37">
        <v>44926</v>
      </c>
      <c r="E41" s="2"/>
      <c r="F41" s="7">
        <v>0</v>
      </c>
      <c r="G41" s="7">
        <v>0</v>
      </c>
      <c r="H41" s="7">
        <v>886.898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2585.573</v>
      </c>
      <c r="O41" s="7">
        <v>0</v>
      </c>
      <c r="P41" s="7">
        <v>0</v>
      </c>
      <c r="Q41" s="7">
        <v>0</v>
      </c>
      <c r="R41" s="7">
        <f t="shared" si="1"/>
        <v>3472.471</v>
      </c>
    </row>
    <row r="42" spans="2:18" ht="15">
      <c r="B42" s="2" t="s">
        <v>76</v>
      </c>
      <c r="C42" s="37">
        <v>44562</v>
      </c>
      <c r="D42" s="37">
        <v>44926</v>
      </c>
      <c r="E42" s="2"/>
      <c r="F42" s="7">
        <v>0</v>
      </c>
      <c r="G42" s="7">
        <v>0</v>
      </c>
      <c r="H42" s="7">
        <v>0</v>
      </c>
      <c r="I42" s="7">
        <v>0</v>
      </c>
      <c r="J42" s="7">
        <v>49.99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f t="shared" si="1"/>
        <v>49.99</v>
      </c>
    </row>
    <row r="43" spans="2:18" ht="15">
      <c r="B43" s="2" t="s">
        <v>77</v>
      </c>
      <c r="C43" s="37">
        <v>44562</v>
      </c>
      <c r="D43" s="37">
        <v>44926</v>
      </c>
      <c r="E43" s="2"/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5353.81</v>
      </c>
      <c r="O43" s="7">
        <v>0</v>
      </c>
      <c r="P43" s="7">
        <v>0</v>
      </c>
      <c r="Q43" s="7">
        <v>0</v>
      </c>
      <c r="R43" s="7">
        <f t="shared" si="1"/>
        <v>5353.81</v>
      </c>
    </row>
    <row r="44" spans="2:18" ht="15">
      <c r="B44" s="2" t="s">
        <v>78</v>
      </c>
      <c r="C44" s="37">
        <v>44562</v>
      </c>
      <c r="D44" s="37">
        <v>44926</v>
      </c>
      <c r="E44" s="2"/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1426.634</v>
      </c>
      <c r="M44" s="7">
        <v>0</v>
      </c>
      <c r="N44" s="7">
        <v>713.317</v>
      </c>
      <c r="O44" s="7">
        <v>0</v>
      </c>
      <c r="P44" s="7">
        <v>0</v>
      </c>
      <c r="Q44" s="7">
        <v>0</v>
      </c>
      <c r="R44" s="7">
        <f t="shared" si="1"/>
        <v>2139.951</v>
      </c>
    </row>
    <row r="45" spans="2:18" ht="15">
      <c r="B45" s="2" t="s">
        <v>79</v>
      </c>
      <c r="C45" s="37">
        <v>44562</v>
      </c>
      <c r="D45" s="37">
        <v>44926</v>
      </c>
      <c r="E45" s="2"/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1106.7</v>
      </c>
      <c r="N45" s="7">
        <v>0</v>
      </c>
      <c r="O45" s="7">
        <v>0</v>
      </c>
      <c r="P45" s="7">
        <v>0</v>
      </c>
      <c r="Q45" s="7">
        <v>0</v>
      </c>
      <c r="R45" s="7">
        <f t="shared" si="1"/>
        <v>1106.7</v>
      </c>
    </row>
    <row r="46" spans="2:18" ht="15">
      <c r="B46" s="2" t="s">
        <v>80</v>
      </c>
      <c r="C46" s="37">
        <v>44562</v>
      </c>
      <c r="D46" s="37">
        <v>44926</v>
      </c>
      <c r="E46" s="2"/>
      <c r="F46" s="7">
        <v>0</v>
      </c>
      <c r="G46" s="7">
        <v>0</v>
      </c>
      <c r="H46" s="7">
        <v>190.352</v>
      </c>
      <c r="I46" s="7">
        <v>0</v>
      </c>
      <c r="J46" s="7">
        <v>0</v>
      </c>
      <c r="K46" s="7">
        <v>54.535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f t="shared" si="1"/>
        <v>244.887</v>
      </c>
    </row>
    <row r="47" spans="2:18" ht="15">
      <c r="B47" s="2" t="s">
        <v>81</v>
      </c>
      <c r="C47" s="37">
        <v>44562</v>
      </c>
      <c r="D47" s="37">
        <v>44926</v>
      </c>
      <c r="E47" s="2"/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423.259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f t="shared" si="1"/>
        <v>423.259</v>
      </c>
    </row>
    <row r="48" spans="2:18" ht="15">
      <c r="B48" s="2" t="s">
        <v>82</v>
      </c>
      <c r="C48" s="37">
        <v>44562</v>
      </c>
      <c r="D48" s="37">
        <v>44926</v>
      </c>
      <c r="E48" s="2"/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2273.372</v>
      </c>
      <c r="M48" s="7">
        <v>1582.7</v>
      </c>
      <c r="N48" s="7">
        <v>0</v>
      </c>
      <c r="O48" s="7">
        <v>0</v>
      </c>
      <c r="P48" s="7">
        <v>0</v>
      </c>
      <c r="Q48" s="7">
        <v>0</v>
      </c>
      <c r="R48" s="7">
        <f t="shared" si="1"/>
        <v>3856.072</v>
      </c>
    </row>
    <row r="49" spans="2:18" ht="15">
      <c r="B49" s="2" t="s">
        <v>82</v>
      </c>
      <c r="C49" s="37">
        <v>44562</v>
      </c>
      <c r="D49" s="37">
        <v>44926</v>
      </c>
      <c r="E49" s="2"/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3173.034</v>
      </c>
      <c r="M49" s="7">
        <v>220.388</v>
      </c>
      <c r="N49" s="7">
        <v>0</v>
      </c>
      <c r="O49" s="7">
        <v>0</v>
      </c>
      <c r="P49" s="7">
        <v>0</v>
      </c>
      <c r="Q49" s="7">
        <v>0</v>
      </c>
      <c r="R49" s="7">
        <f t="shared" si="1"/>
        <v>3393.422</v>
      </c>
    </row>
    <row r="50" spans="2:18" ht="15">
      <c r="B50" s="2" t="s">
        <v>83</v>
      </c>
      <c r="C50" s="37">
        <v>44562</v>
      </c>
      <c r="D50" s="37">
        <v>44926</v>
      </c>
      <c r="E50" s="2"/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1025.245</v>
      </c>
      <c r="L50" s="7">
        <v>0</v>
      </c>
      <c r="M50" s="7">
        <v>2520.42</v>
      </c>
      <c r="N50" s="7">
        <v>0</v>
      </c>
      <c r="O50" s="7">
        <v>0</v>
      </c>
      <c r="P50" s="7">
        <v>0</v>
      </c>
      <c r="Q50" s="7">
        <v>0</v>
      </c>
      <c r="R50" s="7">
        <f t="shared" si="1"/>
        <v>3545.665</v>
      </c>
    </row>
    <row r="51" spans="2:18" ht="15">
      <c r="B51" s="2" t="s">
        <v>83</v>
      </c>
      <c r="C51" s="37">
        <v>44562</v>
      </c>
      <c r="D51" s="37">
        <v>44926</v>
      </c>
      <c r="E51" s="2"/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9998.523</v>
      </c>
      <c r="M51" s="7">
        <v>0</v>
      </c>
      <c r="N51" s="7">
        <v>16637.025</v>
      </c>
      <c r="O51" s="7">
        <v>0</v>
      </c>
      <c r="P51" s="7">
        <v>0</v>
      </c>
      <c r="Q51" s="7">
        <v>0</v>
      </c>
      <c r="R51" s="7">
        <f t="shared" si="1"/>
        <v>26635.548000000003</v>
      </c>
    </row>
    <row r="52" spans="2:18" ht="15">
      <c r="B52" s="2" t="s">
        <v>84</v>
      </c>
      <c r="C52" s="37">
        <v>44562</v>
      </c>
      <c r="D52" s="37">
        <v>44926</v>
      </c>
      <c r="E52" s="2"/>
      <c r="F52" s="7">
        <v>0</v>
      </c>
      <c r="G52" s="7">
        <v>0</v>
      </c>
      <c r="H52" s="7">
        <v>1000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f t="shared" si="1"/>
        <v>1000</v>
      </c>
    </row>
    <row r="53" spans="2:18" ht="15">
      <c r="B53" s="2" t="s">
        <v>85</v>
      </c>
      <c r="C53" s="37">
        <v>44562</v>
      </c>
      <c r="D53" s="37">
        <v>44926</v>
      </c>
      <c r="E53" s="2"/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1568.34</v>
      </c>
      <c r="O53" s="7">
        <v>0</v>
      </c>
      <c r="P53" s="7">
        <v>0</v>
      </c>
      <c r="Q53" s="7">
        <v>0</v>
      </c>
      <c r="R53" s="7">
        <f t="shared" si="1"/>
        <v>1568.34</v>
      </c>
    </row>
    <row r="54" spans="2:18" ht="15">
      <c r="B54" s="2" t="s">
        <v>86</v>
      </c>
      <c r="C54" s="37">
        <v>44562</v>
      </c>
      <c r="D54" s="37">
        <v>44926</v>
      </c>
      <c r="E54" s="2"/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5637.347</v>
      </c>
      <c r="M54" s="7">
        <v>1197.875</v>
      </c>
      <c r="N54" s="7">
        <v>1465.478</v>
      </c>
      <c r="O54" s="7">
        <v>0</v>
      </c>
      <c r="P54" s="7">
        <v>0</v>
      </c>
      <c r="Q54" s="7">
        <v>0</v>
      </c>
      <c r="R54" s="7">
        <f t="shared" si="1"/>
        <v>8300.7</v>
      </c>
    </row>
    <row r="55" spans="2:18" ht="15">
      <c r="B55" s="2" t="s">
        <v>87</v>
      </c>
      <c r="C55" s="37">
        <v>44562</v>
      </c>
      <c r="D55" s="37">
        <v>44926</v>
      </c>
      <c r="E55" s="2"/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597.163</v>
      </c>
      <c r="O55" s="7">
        <v>0</v>
      </c>
      <c r="P55" s="7">
        <v>0</v>
      </c>
      <c r="Q55" s="7">
        <v>0</v>
      </c>
      <c r="R55" s="7">
        <f t="shared" si="1"/>
        <v>597.163</v>
      </c>
    </row>
    <row r="56" spans="2:18" ht="15">
      <c r="B56" s="2" t="s">
        <v>87</v>
      </c>
      <c r="C56" s="37">
        <v>44562</v>
      </c>
      <c r="D56" s="37">
        <v>44926</v>
      </c>
      <c r="E56" s="2"/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1309</v>
      </c>
      <c r="N56" s="7">
        <v>0</v>
      </c>
      <c r="O56" s="7">
        <v>0</v>
      </c>
      <c r="P56" s="7">
        <v>0</v>
      </c>
      <c r="Q56" s="7">
        <v>0</v>
      </c>
      <c r="R56" s="7">
        <f t="shared" si="1"/>
        <v>1309</v>
      </c>
    </row>
    <row r="57" spans="2:18" ht="15">
      <c r="B57" s="2" t="s">
        <v>87</v>
      </c>
      <c r="C57" s="37">
        <v>44562</v>
      </c>
      <c r="D57" s="37">
        <v>44926</v>
      </c>
      <c r="E57" s="2"/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1771.557</v>
      </c>
      <c r="N57" s="7">
        <v>0</v>
      </c>
      <c r="O57" s="7">
        <v>0</v>
      </c>
      <c r="P57" s="7">
        <v>0</v>
      </c>
      <c r="Q57" s="7">
        <v>0</v>
      </c>
      <c r="R57" s="7">
        <f t="shared" si="1"/>
        <v>1771.557</v>
      </c>
    </row>
    <row r="58" spans="2:18" ht="15">
      <c r="B58" s="2" t="s">
        <v>88</v>
      </c>
      <c r="C58" s="37">
        <v>44562</v>
      </c>
      <c r="D58" s="37">
        <v>44926</v>
      </c>
      <c r="E58" s="2"/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1608.88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f t="shared" si="1"/>
        <v>1608.88</v>
      </c>
    </row>
    <row r="59" spans="2:18" ht="15">
      <c r="B59" s="2" t="s">
        <v>89</v>
      </c>
      <c r="C59" s="37">
        <v>44562</v>
      </c>
      <c r="D59" s="37">
        <v>44926</v>
      </c>
      <c r="E59" s="2"/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665999.963</v>
      </c>
      <c r="O59" s="7">
        <v>0</v>
      </c>
      <c r="P59" s="7">
        <v>0</v>
      </c>
      <c r="Q59" s="7">
        <v>0</v>
      </c>
      <c r="R59" s="7">
        <f t="shared" si="1"/>
        <v>665999.963</v>
      </c>
    </row>
    <row r="60" spans="2:18" ht="15">
      <c r="B60" s="2" t="s">
        <v>90</v>
      </c>
      <c r="C60" s="37">
        <v>44562</v>
      </c>
      <c r="D60" s="37">
        <v>44926</v>
      </c>
      <c r="E60" s="2"/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699529.6</v>
      </c>
      <c r="O60" s="7">
        <v>0</v>
      </c>
      <c r="P60" s="7">
        <v>0</v>
      </c>
      <c r="Q60" s="7">
        <v>0</v>
      </c>
      <c r="R60" s="7">
        <f t="shared" si="1"/>
        <v>699529.6</v>
      </c>
    </row>
    <row r="61" spans="2:18" ht="15">
      <c r="B61" s="2" t="s">
        <v>91</v>
      </c>
      <c r="C61" s="37">
        <v>44562</v>
      </c>
      <c r="D61" s="37">
        <v>44926</v>
      </c>
      <c r="E61" s="2"/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2094.4</v>
      </c>
      <c r="O61" s="7">
        <v>0</v>
      </c>
      <c r="P61" s="7">
        <v>0</v>
      </c>
      <c r="Q61" s="7">
        <v>0</v>
      </c>
      <c r="R61" s="7">
        <f t="shared" si="1"/>
        <v>2094.4</v>
      </c>
    </row>
  </sheetData>
  <sheetProtection/>
  <mergeCells count="10">
    <mergeCell ref="B28:B29"/>
    <mergeCell ref="C28:C29"/>
    <mergeCell ref="D28:D29"/>
    <mergeCell ref="E28:E29"/>
    <mergeCell ref="F28:R28"/>
    <mergeCell ref="B6:B7"/>
    <mergeCell ref="C6:C7"/>
    <mergeCell ref="D6:D7"/>
    <mergeCell ref="E6:E7"/>
    <mergeCell ref="F6:R6"/>
  </mergeCells>
  <printOptions/>
  <pageMargins left="0.25" right="0.25" top="0.75" bottom="0.75" header="0.3" footer="0.3"/>
  <pageSetup fitToHeight="0" fitToWidth="1" horizontalDpi="1200" verticalDpi="1200" orientation="landscape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R21"/>
  <sheetViews>
    <sheetView zoomScale="90" zoomScaleNormal="90" zoomScalePageLayoutView="0" workbookViewId="0" topLeftCell="A1">
      <selection activeCell="K26" sqref="K26"/>
    </sheetView>
  </sheetViews>
  <sheetFormatPr defaultColWidth="11.421875" defaultRowHeight="15"/>
  <cols>
    <col min="1" max="1" width="2.7109375" style="0" customWidth="1"/>
    <col min="2" max="2" width="23.140625" style="0" customWidth="1"/>
    <col min="5" max="5" width="38.421875" style="0" customWidth="1"/>
    <col min="6" max="13" width="8.8515625" style="0" customWidth="1"/>
    <col min="14" max="14" width="12.00390625" style="0" customWidth="1"/>
    <col min="15" max="15" width="8.8515625" style="0" customWidth="1"/>
    <col min="16" max="16" width="11.421875" style="0" customWidth="1"/>
    <col min="17" max="17" width="11.8515625" style="0" customWidth="1"/>
    <col min="18" max="18" width="8.8515625" style="0" customWidth="1"/>
  </cols>
  <sheetData>
    <row r="2" ht="18.75">
      <c r="B2" s="5" t="s">
        <v>17</v>
      </c>
    </row>
    <row r="3" ht="18.75">
      <c r="B3" s="4" t="s">
        <v>92</v>
      </c>
    </row>
    <row r="6" spans="2:18" ht="15">
      <c r="B6" s="54" t="s">
        <v>16</v>
      </c>
      <c r="C6" s="54" t="s">
        <v>0</v>
      </c>
      <c r="D6" s="54" t="s">
        <v>1</v>
      </c>
      <c r="E6" s="54" t="s">
        <v>15</v>
      </c>
      <c r="F6" s="51" t="s">
        <v>21</v>
      </c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3"/>
    </row>
    <row r="7" spans="2:18" s="1" customFormat="1" ht="15">
      <c r="B7" s="55"/>
      <c r="C7" s="55"/>
      <c r="D7" s="55"/>
      <c r="E7" s="56"/>
      <c r="F7" s="36" t="s">
        <v>2</v>
      </c>
      <c r="G7" s="36" t="s">
        <v>3</v>
      </c>
      <c r="H7" s="36" t="s">
        <v>4</v>
      </c>
      <c r="I7" s="36" t="s">
        <v>5</v>
      </c>
      <c r="J7" s="36" t="s">
        <v>6</v>
      </c>
      <c r="K7" s="36" t="s">
        <v>7</v>
      </c>
      <c r="L7" s="36" t="s">
        <v>8</v>
      </c>
      <c r="M7" s="36" t="s">
        <v>9</v>
      </c>
      <c r="N7" s="36" t="s">
        <v>10</v>
      </c>
      <c r="O7" s="36" t="s">
        <v>11</v>
      </c>
      <c r="P7" s="36" t="s">
        <v>12</v>
      </c>
      <c r="Q7" s="36" t="s">
        <v>13</v>
      </c>
      <c r="R7" s="36" t="s">
        <v>14</v>
      </c>
    </row>
    <row r="8" spans="2:18" s="35" customFormat="1" ht="30.75" customHeight="1">
      <c r="B8" s="40" t="s">
        <v>93</v>
      </c>
      <c r="C8" s="41">
        <v>44621</v>
      </c>
      <c r="D8" s="41">
        <v>44621</v>
      </c>
      <c r="E8" s="34" t="s">
        <v>94</v>
      </c>
      <c r="F8" s="8"/>
      <c r="G8" s="42"/>
      <c r="H8" s="42">
        <v>397.328</v>
      </c>
      <c r="I8" s="42"/>
      <c r="J8" s="42"/>
      <c r="K8" s="42"/>
      <c r="L8" s="42"/>
      <c r="M8" s="42"/>
      <c r="N8" s="42"/>
      <c r="O8" s="42"/>
      <c r="P8" s="42"/>
      <c r="Q8" s="42"/>
      <c r="R8" s="8">
        <f>SUM(F8:Q8)</f>
        <v>397.328</v>
      </c>
    </row>
    <row r="9" spans="2:18" s="35" customFormat="1" ht="30.75" customHeight="1">
      <c r="B9" s="40" t="s">
        <v>95</v>
      </c>
      <c r="C9" s="41">
        <v>44682</v>
      </c>
      <c r="D9" s="41">
        <v>44682</v>
      </c>
      <c r="E9" s="34" t="s">
        <v>94</v>
      </c>
      <c r="F9" s="8"/>
      <c r="G9" s="42"/>
      <c r="H9" s="42"/>
      <c r="I9" s="42"/>
      <c r="J9" s="42">
        <v>452.434</v>
      </c>
      <c r="K9" s="42"/>
      <c r="L9" s="42"/>
      <c r="M9" s="42"/>
      <c r="N9" s="42"/>
      <c r="O9" s="42"/>
      <c r="P9" s="42"/>
      <c r="Q9" s="42"/>
      <c r="R9" s="8">
        <f aca="true" t="shared" si="0" ref="R9:R17">SUM(F9:Q9)</f>
        <v>452.434</v>
      </c>
    </row>
    <row r="10" spans="2:18" s="35" customFormat="1" ht="30.75" customHeight="1">
      <c r="B10" s="40" t="s">
        <v>96</v>
      </c>
      <c r="C10" s="41">
        <v>44682</v>
      </c>
      <c r="D10" s="41">
        <v>44682</v>
      </c>
      <c r="E10" s="34" t="s">
        <v>94</v>
      </c>
      <c r="F10" s="8"/>
      <c r="G10" s="42"/>
      <c r="H10" s="42"/>
      <c r="I10" s="42"/>
      <c r="J10" s="42">
        <v>43.001</v>
      </c>
      <c r="K10" s="42"/>
      <c r="L10" s="42"/>
      <c r="M10" s="42"/>
      <c r="N10" s="42"/>
      <c r="O10" s="42"/>
      <c r="P10" s="42"/>
      <c r="Q10" s="42"/>
      <c r="R10" s="8">
        <f t="shared" si="0"/>
        <v>43.001</v>
      </c>
    </row>
    <row r="11" spans="2:18" s="35" customFormat="1" ht="30.75" customHeight="1">
      <c r="B11" s="40" t="s">
        <v>97</v>
      </c>
      <c r="C11" s="41">
        <v>44713</v>
      </c>
      <c r="D11" s="41">
        <v>44713</v>
      </c>
      <c r="E11" s="34" t="s">
        <v>94</v>
      </c>
      <c r="F11" s="8"/>
      <c r="G11" s="42"/>
      <c r="H11" s="42"/>
      <c r="I11" s="42"/>
      <c r="J11" s="42">
        <v>19171.425</v>
      </c>
      <c r="K11" s="42"/>
      <c r="L11" s="42"/>
      <c r="M11" s="42"/>
      <c r="N11" s="42"/>
      <c r="O11" s="42"/>
      <c r="P11" s="42"/>
      <c r="Q11" s="42"/>
      <c r="R11" s="8">
        <f t="shared" si="0"/>
        <v>19171.425</v>
      </c>
    </row>
    <row r="12" spans="2:18" s="35" customFormat="1" ht="30.75" customHeight="1">
      <c r="B12" s="40" t="s">
        <v>98</v>
      </c>
      <c r="C12" s="41">
        <v>44743</v>
      </c>
      <c r="D12" s="41">
        <v>44743</v>
      </c>
      <c r="E12" s="34" t="s">
        <v>94</v>
      </c>
      <c r="F12" s="8"/>
      <c r="G12" s="42"/>
      <c r="H12" s="42"/>
      <c r="I12" s="42"/>
      <c r="J12" s="42"/>
      <c r="K12" s="42"/>
      <c r="L12" s="42">
        <v>1932.548</v>
      </c>
      <c r="M12" s="42"/>
      <c r="N12" s="42"/>
      <c r="O12" s="42"/>
      <c r="P12" s="42"/>
      <c r="Q12" s="42"/>
      <c r="R12" s="8">
        <f t="shared" si="0"/>
        <v>1932.548</v>
      </c>
    </row>
    <row r="13" spans="2:18" s="35" customFormat="1" ht="30.75" customHeight="1">
      <c r="B13" s="40" t="s">
        <v>95</v>
      </c>
      <c r="C13" s="41">
        <v>44805</v>
      </c>
      <c r="D13" s="41">
        <v>44805</v>
      </c>
      <c r="E13" s="34" t="s">
        <v>94</v>
      </c>
      <c r="F13" s="8"/>
      <c r="G13" s="42"/>
      <c r="H13" s="42"/>
      <c r="I13" s="42"/>
      <c r="J13" s="42"/>
      <c r="K13" s="42"/>
      <c r="L13" s="42"/>
      <c r="M13" s="42"/>
      <c r="N13" s="42">
        <v>167.255</v>
      </c>
      <c r="O13" s="42"/>
      <c r="P13" s="42"/>
      <c r="Q13" s="42"/>
      <c r="R13" s="8">
        <f t="shared" si="0"/>
        <v>167.255</v>
      </c>
    </row>
    <row r="14" spans="2:18" s="35" customFormat="1" ht="30.75" customHeight="1">
      <c r="B14" s="40" t="s">
        <v>99</v>
      </c>
      <c r="C14" s="41">
        <v>44805</v>
      </c>
      <c r="D14" s="41">
        <v>44805</v>
      </c>
      <c r="E14" s="34" t="s">
        <v>94</v>
      </c>
      <c r="F14" s="8"/>
      <c r="G14" s="42"/>
      <c r="H14" s="42"/>
      <c r="I14" s="42"/>
      <c r="J14" s="42"/>
      <c r="K14" s="42"/>
      <c r="L14" s="42"/>
      <c r="M14" s="42"/>
      <c r="N14" s="42">
        <v>5652.5</v>
      </c>
      <c r="O14" s="42"/>
      <c r="P14" s="42"/>
      <c r="Q14" s="42"/>
      <c r="R14" s="8">
        <f t="shared" si="0"/>
        <v>5652.5</v>
      </c>
    </row>
    <row r="15" spans="2:18" s="35" customFormat="1" ht="30.75" customHeight="1">
      <c r="B15" s="40" t="s">
        <v>100</v>
      </c>
      <c r="C15" s="41">
        <v>44805</v>
      </c>
      <c r="D15" s="41">
        <v>44805</v>
      </c>
      <c r="E15" s="34" t="s">
        <v>94</v>
      </c>
      <c r="F15" s="8"/>
      <c r="G15" s="42"/>
      <c r="H15" s="42"/>
      <c r="I15" s="42"/>
      <c r="J15" s="42"/>
      <c r="K15" s="42"/>
      <c r="L15" s="42"/>
      <c r="M15" s="42"/>
      <c r="N15" s="42">
        <v>13489.077</v>
      </c>
      <c r="O15" s="42"/>
      <c r="P15" s="42"/>
      <c r="Q15" s="42"/>
      <c r="R15" s="8">
        <f t="shared" si="0"/>
        <v>13489.077</v>
      </c>
    </row>
    <row r="16" spans="2:18" s="35" customFormat="1" ht="30.75" customHeight="1">
      <c r="B16" s="40" t="s">
        <v>100</v>
      </c>
      <c r="C16" s="41">
        <v>44805</v>
      </c>
      <c r="D16" s="41">
        <v>44805</v>
      </c>
      <c r="E16" s="34" t="s">
        <v>94</v>
      </c>
      <c r="F16" s="8"/>
      <c r="G16" s="42"/>
      <c r="H16" s="42"/>
      <c r="I16" s="42"/>
      <c r="J16" s="42"/>
      <c r="K16" s="42"/>
      <c r="L16" s="42"/>
      <c r="M16" s="42"/>
      <c r="N16" s="42">
        <v>34160.183</v>
      </c>
      <c r="O16" s="42"/>
      <c r="P16" s="42"/>
      <c r="Q16" s="42"/>
      <c r="R16" s="8">
        <f t="shared" si="0"/>
        <v>34160.183</v>
      </c>
    </row>
    <row r="17" spans="2:18" s="35" customFormat="1" ht="30.75" customHeight="1">
      <c r="B17" s="40"/>
      <c r="C17" s="41"/>
      <c r="D17" s="41"/>
      <c r="E17" s="34"/>
      <c r="F17" s="8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8">
        <f t="shared" si="0"/>
        <v>0</v>
      </c>
    </row>
    <row r="20" ht="15">
      <c r="Q20" s="43">
        <v>27376.162</v>
      </c>
    </row>
    <row r="21" ht="15">
      <c r="Q21" s="43">
        <f>+H8+J9+J10+J11+L12+N13+N14-Q20</f>
        <v>440.3289999999979</v>
      </c>
    </row>
  </sheetData>
  <sheetProtection/>
  <mergeCells count="5">
    <mergeCell ref="B6:B7"/>
    <mergeCell ref="C6:C7"/>
    <mergeCell ref="D6:D7"/>
    <mergeCell ref="E6:E7"/>
    <mergeCell ref="F6:R6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R17"/>
  <sheetViews>
    <sheetView tabSelected="1" zoomScale="80" zoomScaleNormal="80" zoomScalePageLayoutView="0" workbookViewId="0" topLeftCell="A1">
      <selection activeCell="J38" sqref="J38"/>
    </sheetView>
  </sheetViews>
  <sheetFormatPr defaultColWidth="11.421875" defaultRowHeight="15"/>
  <cols>
    <col min="1" max="1" width="2.7109375" style="0" customWidth="1"/>
    <col min="2" max="2" width="23.140625" style="0" customWidth="1"/>
    <col min="3" max="4" width="11.421875" style="44" customWidth="1"/>
    <col min="5" max="5" width="38.421875" style="0" customWidth="1"/>
    <col min="6" max="10" width="8.8515625" style="0" customWidth="1"/>
    <col min="11" max="11" width="10.421875" style="0" bestFit="1" customWidth="1"/>
    <col min="12" max="13" width="8.8515625" style="0" customWidth="1"/>
    <col min="14" max="14" width="12.00390625" style="0" customWidth="1"/>
    <col min="15" max="15" width="8.8515625" style="0" customWidth="1"/>
    <col min="16" max="16" width="11.421875" style="0" customWidth="1"/>
    <col min="17" max="17" width="11.8515625" style="0" customWidth="1"/>
    <col min="18" max="18" width="8.8515625" style="0" customWidth="1"/>
  </cols>
  <sheetData>
    <row r="2" ht="18.75">
      <c r="B2" s="5" t="s">
        <v>17</v>
      </c>
    </row>
    <row r="3" ht="18.75">
      <c r="B3" s="4" t="s">
        <v>101</v>
      </c>
    </row>
    <row r="6" spans="2:18" ht="15">
      <c r="B6" s="54" t="s">
        <v>16</v>
      </c>
      <c r="C6" s="54" t="s">
        <v>0</v>
      </c>
      <c r="D6" s="54" t="s">
        <v>1</v>
      </c>
      <c r="E6" s="54" t="s">
        <v>15</v>
      </c>
      <c r="F6" s="51" t="s">
        <v>21</v>
      </c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3"/>
    </row>
    <row r="7" spans="2:18" s="1" customFormat="1" ht="15">
      <c r="B7" s="55"/>
      <c r="C7" s="55"/>
      <c r="D7" s="55"/>
      <c r="E7" s="56"/>
      <c r="F7" s="39" t="s">
        <v>2</v>
      </c>
      <c r="G7" s="39" t="s">
        <v>3</v>
      </c>
      <c r="H7" s="39" t="s">
        <v>4</v>
      </c>
      <c r="I7" s="39" t="s">
        <v>5</v>
      </c>
      <c r="J7" s="39" t="s">
        <v>6</v>
      </c>
      <c r="K7" s="39" t="s">
        <v>7</v>
      </c>
      <c r="L7" s="39" t="s">
        <v>8</v>
      </c>
      <c r="M7" s="39" t="s">
        <v>9</v>
      </c>
      <c r="N7" s="39" t="s">
        <v>10</v>
      </c>
      <c r="O7" s="39" t="s">
        <v>11</v>
      </c>
      <c r="P7" s="39" t="s">
        <v>12</v>
      </c>
      <c r="Q7" s="39" t="s">
        <v>13</v>
      </c>
      <c r="R7" s="39" t="s">
        <v>14</v>
      </c>
    </row>
    <row r="8" spans="2:18" s="35" customFormat="1" ht="30.75" customHeight="1">
      <c r="B8" s="34" t="s">
        <v>102</v>
      </c>
      <c r="C8" s="41">
        <v>44713</v>
      </c>
      <c r="D8" s="41">
        <v>44713</v>
      </c>
      <c r="E8" s="34" t="s">
        <v>94</v>
      </c>
      <c r="F8" s="8"/>
      <c r="G8" s="8"/>
      <c r="H8" s="8"/>
      <c r="I8" s="8"/>
      <c r="J8" s="8"/>
      <c r="K8" s="8">
        <v>10407.336</v>
      </c>
      <c r="L8" s="8"/>
      <c r="M8" s="8"/>
      <c r="N8" s="8"/>
      <c r="O8" s="8"/>
      <c r="P8" s="8"/>
      <c r="Q8" s="8"/>
      <c r="R8" s="8">
        <f>SUM(F8:Q8)</f>
        <v>10407.336</v>
      </c>
    </row>
    <row r="9" spans="2:18" s="35" customFormat="1" ht="30.75" customHeight="1">
      <c r="B9" s="34" t="s">
        <v>103</v>
      </c>
      <c r="C9" s="41">
        <v>44743</v>
      </c>
      <c r="D9" s="41">
        <v>44743</v>
      </c>
      <c r="E9" s="34" t="s">
        <v>94</v>
      </c>
      <c r="F9" s="8"/>
      <c r="G9" s="8"/>
      <c r="H9" s="8"/>
      <c r="I9" s="8"/>
      <c r="J9" s="8"/>
      <c r="K9" s="8"/>
      <c r="L9" s="8">
        <v>72.371</v>
      </c>
      <c r="M9" s="8"/>
      <c r="N9" s="8"/>
      <c r="O9" s="8"/>
      <c r="P9" s="8"/>
      <c r="Q9" s="8"/>
      <c r="R9" s="8">
        <f>SUM(F9:Q9)</f>
        <v>72.371</v>
      </c>
    </row>
    <row r="10" spans="2:18" s="35" customFormat="1" ht="30.75" customHeight="1">
      <c r="B10" s="34" t="s">
        <v>98</v>
      </c>
      <c r="C10" s="41">
        <v>44743</v>
      </c>
      <c r="D10" s="41">
        <v>44743</v>
      </c>
      <c r="E10" s="34" t="s">
        <v>94</v>
      </c>
      <c r="F10" s="8"/>
      <c r="G10" s="8"/>
      <c r="H10" s="8"/>
      <c r="I10" s="8"/>
      <c r="J10" s="8"/>
      <c r="K10" s="8"/>
      <c r="L10" s="8">
        <v>5797.644</v>
      </c>
      <c r="M10" s="8"/>
      <c r="N10" s="8"/>
      <c r="O10" s="8"/>
      <c r="P10" s="8"/>
      <c r="Q10" s="8"/>
      <c r="R10" s="8">
        <f>SUM(F10:Q10)</f>
        <v>5797.644</v>
      </c>
    </row>
    <row r="11" spans="2:18" s="35" customFormat="1" ht="30.75" customHeight="1">
      <c r="B11" s="34" t="s">
        <v>104</v>
      </c>
      <c r="C11" s="41">
        <v>44805</v>
      </c>
      <c r="D11" s="41">
        <v>44805</v>
      </c>
      <c r="E11" s="34" t="s">
        <v>94</v>
      </c>
      <c r="F11" s="8"/>
      <c r="G11" s="8"/>
      <c r="H11" s="8"/>
      <c r="I11" s="8"/>
      <c r="J11" s="8"/>
      <c r="K11" s="8"/>
      <c r="L11" s="8"/>
      <c r="M11" s="8"/>
      <c r="N11" s="8">
        <v>10575.756</v>
      </c>
      <c r="O11" s="8"/>
      <c r="P11" s="8"/>
      <c r="Q11" s="8"/>
      <c r="R11" s="8">
        <f>SUM(F11:Q11)</f>
        <v>10575.756</v>
      </c>
    </row>
    <row r="12" spans="2:18" s="35" customFormat="1" ht="30.75" customHeight="1">
      <c r="B12" s="34" t="s">
        <v>105</v>
      </c>
      <c r="C12" s="41">
        <v>44805</v>
      </c>
      <c r="D12" s="41">
        <v>44805</v>
      </c>
      <c r="E12" s="34" t="s">
        <v>94</v>
      </c>
      <c r="F12" s="8"/>
      <c r="G12" s="8"/>
      <c r="H12" s="8"/>
      <c r="I12" s="8"/>
      <c r="J12" s="8"/>
      <c r="K12" s="8"/>
      <c r="L12" s="8"/>
      <c r="M12" s="8"/>
      <c r="N12" s="8">
        <v>2676.072</v>
      </c>
      <c r="O12" s="8"/>
      <c r="P12" s="8"/>
      <c r="Q12" s="8"/>
      <c r="R12" s="8">
        <f aca="true" t="shared" si="0" ref="R12:R17">SUM(F12:Q12)</f>
        <v>2676.072</v>
      </c>
    </row>
    <row r="13" spans="2:18" s="35" customFormat="1" ht="30.75" customHeight="1">
      <c r="B13" s="34" t="s">
        <v>106</v>
      </c>
      <c r="C13" s="41">
        <v>44805</v>
      </c>
      <c r="D13" s="41">
        <v>44805</v>
      </c>
      <c r="E13" s="34" t="s">
        <v>94</v>
      </c>
      <c r="F13" s="8"/>
      <c r="G13" s="8"/>
      <c r="H13" s="8"/>
      <c r="I13" s="8"/>
      <c r="J13" s="8"/>
      <c r="K13" s="8"/>
      <c r="L13" s="8"/>
      <c r="M13" s="8"/>
      <c r="N13" s="8">
        <v>22610</v>
      </c>
      <c r="O13" s="8"/>
      <c r="P13" s="8"/>
      <c r="Q13" s="8"/>
      <c r="R13" s="8">
        <f t="shared" si="0"/>
        <v>22610</v>
      </c>
    </row>
    <row r="14" spans="2:18" s="35" customFormat="1" ht="30.75" customHeight="1">
      <c r="B14" s="34" t="s">
        <v>100</v>
      </c>
      <c r="C14" s="41">
        <v>44805</v>
      </c>
      <c r="D14" s="41">
        <v>44805</v>
      </c>
      <c r="E14" s="34" t="s">
        <v>94</v>
      </c>
      <c r="F14" s="8"/>
      <c r="G14" s="8"/>
      <c r="H14" s="8"/>
      <c r="I14" s="8"/>
      <c r="J14" s="8"/>
      <c r="K14" s="8"/>
      <c r="L14" s="8"/>
      <c r="M14" s="8"/>
      <c r="N14" s="8">
        <v>1399.105</v>
      </c>
      <c r="O14" s="8"/>
      <c r="P14" s="8"/>
      <c r="Q14" s="8"/>
      <c r="R14" s="8">
        <f t="shared" si="0"/>
        <v>1399.105</v>
      </c>
    </row>
    <row r="15" spans="2:18" s="35" customFormat="1" ht="30.75" customHeight="1">
      <c r="B15" s="34" t="s">
        <v>100</v>
      </c>
      <c r="C15" s="41">
        <v>44805</v>
      </c>
      <c r="D15" s="41">
        <v>44805</v>
      </c>
      <c r="E15" s="34" t="s">
        <v>94</v>
      </c>
      <c r="F15" s="8"/>
      <c r="G15" s="8"/>
      <c r="H15" s="8"/>
      <c r="I15" s="8"/>
      <c r="J15" s="8"/>
      <c r="K15" s="8"/>
      <c r="L15" s="8"/>
      <c r="M15" s="8"/>
      <c r="N15" s="8">
        <v>47901.442</v>
      </c>
      <c r="O15" s="8"/>
      <c r="P15" s="8"/>
      <c r="Q15" s="8"/>
      <c r="R15" s="8">
        <f t="shared" si="0"/>
        <v>47901.442</v>
      </c>
    </row>
    <row r="16" spans="2:18" s="35" customFormat="1" ht="30.75" customHeight="1">
      <c r="B16" s="34"/>
      <c r="C16" s="41"/>
      <c r="D16" s="41"/>
      <c r="E16" s="34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>
        <f t="shared" si="0"/>
        <v>0</v>
      </c>
    </row>
    <row r="17" spans="2:18" s="35" customFormat="1" ht="30.75" customHeight="1">
      <c r="B17" s="34"/>
      <c r="C17" s="41"/>
      <c r="D17" s="41"/>
      <c r="E17" s="34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>
        <f t="shared" si="0"/>
        <v>0</v>
      </c>
    </row>
  </sheetData>
  <sheetProtection/>
  <mergeCells count="5">
    <mergeCell ref="B6:B7"/>
    <mergeCell ref="C6:C7"/>
    <mergeCell ref="D6:D7"/>
    <mergeCell ref="E6:E7"/>
    <mergeCell ref="F6:R6"/>
  </mergeCells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Carolina Silva Moraga (Dirplan)</dc:creator>
  <cp:keywords/>
  <dc:description/>
  <cp:lastModifiedBy>Roberto Peñailillo Guzman (DIRPLAN)</cp:lastModifiedBy>
  <cp:lastPrinted>2021-06-23T22:31:13Z</cp:lastPrinted>
  <dcterms:created xsi:type="dcterms:W3CDTF">2020-12-23T13:14:53Z</dcterms:created>
  <dcterms:modified xsi:type="dcterms:W3CDTF">2023-06-01T17:48:26Z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0x010100305E68ADEE1C284FBD16947B199F6B66</vt:lpwstr>
  </property>
  <property fmtid="{D5CDD505-2E9C-101B-9397-08002B2CF9AE}" pid="3" name="Orden">
    <vt:lpwstr/>
  </property>
</Properties>
</file>