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LOSAS\GLOSA DIRPLAN INFORME 2021\informe 4to trimestre 2021\"/>
    </mc:Choice>
  </mc:AlternateContent>
  <xr:revisionPtr revIDLastSave="0" documentId="13_ncr:1_{50AA019E-188A-4C79-A325-622383938B2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P" sheetId="1" r:id="rId1"/>
    <sheet name="DOP" sheetId="2" r:id="rId2"/>
  </sheets>
  <definedNames>
    <definedName name="_xlnm._FilterDatabase" localSheetId="1" hidden="1">DOP!$D$4:$J$41</definedName>
    <definedName name="_xlnm.Print_Area" localSheetId="0">DAP!$A$1:$H$22</definedName>
    <definedName name="_xlnm.Print_Area" localSheetId="1">DOP!$A$2:$J$50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2" l="1"/>
  <c r="J38" i="2"/>
  <c r="J31" i="2"/>
  <c r="H12" i="2"/>
</calcChain>
</file>

<file path=xl/sharedStrings.xml><?xml version="1.0" encoding="utf-8"?>
<sst xmlns="http://schemas.openxmlformats.org/spreadsheetml/2006/main" count="493" uniqueCount="225">
  <si>
    <t>DIRECCIÓN DE AEROPUERTOS</t>
  </si>
  <si>
    <t>Región</t>
  </si>
  <si>
    <t>BIP</t>
  </si>
  <si>
    <t>Proyecto</t>
  </si>
  <si>
    <t>Contratista</t>
  </si>
  <si>
    <t>Constructora Puerto Octay Ltda.</t>
  </si>
  <si>
    <t>Bitumix S.A.</t>
  </si>
  <si>
    <r>
      <t>Residuos
(m</t>
    </r>
    <r>
      <rPr>
        <b/>
        <vertAlign val="superscript"/>
        <sz val="9"/>
        <color theme="1"/>
        <rFont val="Segoe UI"/>
        <family val="2"/>
      </rPr>
      <t>3</t>
    </r>
    <r>
      <rPr>
        <b/>
        <sz val="9"/>
        <color theme="1"/>
        <rFont val="Segoe UI"/>
        <family val="2"/>
        <charset val="1"/>
      </rPr>
      <t>)</t>
    </r>
  </si>
  <si>
    <r>
      <t>Tierra
(m</t>
    </r>
    <r>
      <rPr>
        <b/>
        <vertAlign val="superscript"/>
        <sz val="9"/>
        <color theme="1"/>
        <rFont val="Segoe UI"/>
        <family val="2"/>
      </rPr>
      <t>3</t>
    </r>
    <r>
      <rPr>
        <b/>
        <sz val="9"/>
        <color theme="1"/>
        <rFont val="Segoe UI"/>
        <family val="2"/>
        <charset val="1"/>
      </rPr>
      <t>)</t>
    </r>
  </si>
  <si>
    <r>
      <t>Escombros
(m</t>
    </r>
    <r>
      <rPr>
        <b/>
        <vertAlign val="superscript"/>
        <sz val="9"/>
        <color theme="1"/>
        <rFont val="Segoe UI"/>
        <family val="2"/>
      </rPr>
      <t>3</t>
    </r>
    <r>
      <rPr>
        <b/>
        <sz val="9"/>
        <color theme="1"/>
        <rFont val="Segoe UI"/>
        <family val="2"/>
        <charset val="1"/>
      </rPr>
      <t>)</t>
    </r>
  </si>
  <si>
    <t>N°
Certificados</t>
  </si>
  <si>
    <t>Atacama</t>
  </si>
  <si>
    <t>DESTINO FINAL  TIERRA - ESCOMBROS  CUARTO TRIMESTRE 2021</t>
  </si>
  <si>
    <t>Conservación Rutinaria Aeropuerto El Tepual 2021-2022. Plan Recuperación 2° Llamado</t>
  </si>
  <si>
    <t>Conservación Global Llanquihue 2021-2022, Plan Recuperación</t>
  </si>
  <si>
    <t>Conservación Global Chiloé 2021-2022, Plan Recuperación</t>
  </si>
  <si>
    <t>Conservación Global Palena 2021-2022, Plan Recuperación</t>
  </si>
  <si>
    <t>Vecchiola Ingeniería y Construcción S.A.</t>
  </si>
  <si>
    <t>Pavimentos Quilín Ltda.</t>
  </si>
  <si>
    <t>Luis Rubilar Albornoz</t>
  </si>
  <si>
    <t>Transportes Correntoso Ltda.</t>
  </si>
  <si>
    <t>Ingeniería y Construcción Harcha Ltda.</t>
  </si>
  <si>
    <t>La Araucanía</t>
  </si>
  <si>
    <t>Coquimbo</t>
  </si>
  <si>
    <t>Del Biobío</t>
  </si>
  <si>
    <t>Los Lagos</t>
  </si>
  <si>
    <t>40033968-0</t>
  </si>
  <si>
    <t>40033978-0</t>
  </si>
  <si>
    <t>40027138-0</t>
  </si>
  <si>
    <t>40026166-0</t>
  </si>
  <si>
    <t>40033023-0</t>
  </si>
  <si>
    <t>40033054-0</t>
  </si>
  <si>
    <t>40033048-0</t>
  </si>
  <si>
    <t>40033052-0</t>
  </si>
  <si>
    <t>Conservación Mayor Aeródromo Chamonate, año 2021-2022 Plan de Recuperación (1)</t>
  </si>
  <si>
    <t>Conservación Área de Movimiento Aeródromo La Florida III Etapa (2)</t>
  </si>
  <si>
    <t>Normalización y Conservación Área de Movimiento Aeropuerto Carriel Sur, Concepción Etapa 2 (3)</t>
  </si>
  <si>
    <t>Conservación Mayor Área de Movimiento Aeródromo Pucón Región de La Araucanía (4)</t>
  </si>
  <si>
    <t>(1) Reutilización de 100% material fresado en franja de seguridad de pista del ad. Chamonate (2.184 m3)</t>
  </si>
  <si>
    <t>(2) Reutilización de 100% material fresado en mejoramiento caminos perimetrales sector oriente en ad. La Florida (394,2 m3)</t>
  </si>
  <si>
    <t>(3) Reutilización de 100% material fresado en camino perimetral ad. Carriel Sur (7.800 m3)</t>
  </si>
  <si>
    <t>(4) Reutilización de 100% material fresado en ad. Pucón en: franja de seguridad de pista, plataforma estacionamiento provisional de aeronaves y estacionamiento vehicular Terminal (3.575 m3)</t>
  </si>
  <si>
    <t>DESTINO FINAL RESIDUOS-TIERRA-ESCOMBROS</t>
  </si>
  <si>
    <t xml:space="preserve">Servicio: </t>
  </si>
  <si>
    <t>Direccion de Obras Portuarias</t>
  </si>
  <si>
    <t>Partida Presupuestaria</t>
  </si>
  <si>
    <t>Servicio</t>
  </si>
  <si>
    <t>Denominación Proyecto</t>
  </si>
  <si>
    <t>Identificación Contratista</t>
  </si>
  <si>
    <t>N°
Certificado</t>
  </si>
  <si>
    <t>Tarapaca</t>
  </si>
  <si>
    <t>40021339-0</t>
  </si>
  <si>
    <t>DOP</t>
  </si>
  <si>
    <t>Conservación Caleta Guardiamarina Riquelme, Iquique</t>
  </si>
  <si>
    <t>Empresa de Servicios y Soluciones Tegnologicas SPA</t>
  </si>
  <si>
    <t>3 del 04.11.2022</t>
  </si>
  <si>
    <t>40021339-1</t>
  </si>
  <si>
    <t>1 del 29.10.2022</t>
  </si>
  <si>
    <t>40021339-2</t>
  </si>
  <si>
    <t>1 del 23.12.2022</t>
  </si>
  <si>
    <t>40021339-3</t>
  </si>
  <si>
    <t>Conservacion Proteccion Muro Bellavista , Iquique</t>
  </si>
  <si>
    <t>Empresa Constructora PCS Ltda</t>
  </si>
  <si>
    <t>1 del 05-01-2022</t>
  </si>
  <si>
    <t>30091812-0</t>
  </si>
  <si>
    <t>Habilitacion Borde Costero Cavancha</t>
  </si>
  <si>
    <t>DUFFCO Ingenieria y Construcción Spa</t>
  </si>
  <si>
    <t>carta del 05.01.2022</t>
  </si>
  <si>
    <t>carta del 02.12.2023</t>
  </si>
  <si>
    <t>carta del 02.12.2024</t>
  </si>
  <si>
    <t>40027037-0</t>
  </si>
  <si>
    <t>CONSERVACIÓN ESPIGÓN FISCAL, EDIFICIO ADMINISTRACIÓN Y TERMINAL PESQUERO DE CALDERA" REGION DE ATACAMA</t>
  </si>
  <si>
    <t>Consorcio Lavel - Hinocor Spa</t>
  </si>
  <si>
    <t>ficha 002 11.01.2022</t>
  </si>
  <si>
    <t>30427824-0</t>
  </si>
  <si>
    <t>Reposición de la costanera de Coquimbo</t>
  </si>
  <si>
    <t>Vecchiola Ingeniería y Construcción</t>
  </si>
  <si>
    <t>12 del 31.12.2022</t>
  </si>
  <si>
    <t>304604311-0</t>
  </si>
  <si>
    <t>Conservacion Muelle y Explanada Caleta San Agustin</t>
  </si>
  <si>
    <t>Constructora Río Maule Ltda.</t>
  </si>
  <si>
    <t>30426872-0</t>
  </si>
  <si>
    <t>Construccion Infraestructura Pesquera Artesanal Caleta Talcaruca</t>
  </si>
  <si>
    <t>Constructora Ahumada Ltda.</t>
  </si>
  <si>
    <t>400240046-0</t>
  </si>
  <si>
    <t>Conservacion Pilotes Caleta San Pedro Los Vilos</t>
  </si>
  <si>
    <t>SICOMAQ</t>
  </si>
  <si>
    <t>400240046-1</t>
  </si>
  <si>
    <t>Conservacion Obras en Caleta Coquimbo</t>
  </si>
  <si>
    <t>Raymar Ltda.</t>
  </si>
  <si>
    <t>30096566-0</t>
  </si>
  <si>
    <t>MEJORAMIENTO BORDE COSTERO SOCOS - TONGOY</t>
  </si>
  <si>
    <t>INGENIERÍA Y CONSTRUCCIÓN HARCHA LTDA.</t>
  </si>
  <si>
    <t>Valparaiso</t>
  </si>
  <si>
    <t>40018798-0</t>
  </si>
  <si>
    <t>2.3 Excavaciones        2.13 Muros de hormigón armado</t>
  </si>
  <si>
    <t>Conservación de Protección Costera en Avda. Escuadra Libertadora, reg. de Valparaíso</t>
  </si>
  <si>
    <t>Sicomaq SPA</t>
  </si>
  <si>
    <t>2.2 Reparación de Vigas                      4.3 Pintura</t>
  </si>
  <si>
    <t>Conservación Obras Complementarias Playa Amarilla, Concón</t>
  </si>
  <si>
    <t>Ingeniería y Construcción Cuatro Puentes Ltda.</t>
  </si>
  <si>
    <t>3.2. Excavación</t>
  </si>
  <si>
    <t>Conservación Borde Costero Maitencillo Comuna Puchuncaví.</t>
  </si>
  <si>
    <t>Infracam</t>
  </si>
  <si>
    <t>9.12 Instalacion Camaras Tipo C, 2.3 Retiro Ventanas y protecciones existente</t>
  </si>
  <si>
    <t>Conservación Caleta pescadores Maitencillo Puchuncavi</t>
  </si>
  <si>
    <t>Inmobiliaria e Inversiones Dacamros SPA</t>
  </si>
  <si>
    <t>En trámite</t>
  </si>
  <si>
    <t>2.1 Demolición - 3.1 Demolición</t>
  </si>
  <si>
    <t>Conservación muros y accesos costeros entre calera de pescadores y Club Nacional comuna de Algarrobo</t>
  </si>
  <si>
    <t>Maule</t>
  </si>
  <si>
    <t>30485805-0</t>
  </si>
  <si>
    <t>3.2.9</t>
  </si>
  <si>
    <t>Mejoramiento Borde Costero Buchupureo</t>
  </si>
  <si>
    <t>Empresa Constructora Rio Maule LTDA.</t>
  </si>
  <si>
    <t>4 del 23.11.2021</t>
  </si>
  <si>
    <t>1 del 04.10.2021</t>
  </si>
  <si>
    <t>4 del 29.12.2021</t>
  </si>
  <si>
    <t>Bio Bio</t>
  </si>
  <si>
    <t>40026006-0</t>
  </si>
  <si>
    <t>MEJORAMIENTO BORDE COSTERO LO ROJAS, COMUNA DE CORONEL</t>
  </si>
  <si>
    <t>CONSTRUCTORA GONZALEZ GARCIA LTDA.</t>
  </si>
  <si>
    <t>1 del 31.10.2021</t>
  </si>
  <si>
    <t>2 del 30.11.2021</t>
  </si>
  <si>
    <t>3 del 31.12.2021</t>
  </si>
  <si>
    <t>40016426-0</t>
  </si>
  <si>
    <t>Mejoramiento Borde Costero Fragata Reina Maria Isabel Talcahuano</t>
  </si>
  <si>
    <t>Ingenieria y Construccion Eduardo Arancibia S.A.</t>
  </si>
  <si>
    <t>RCD-0- Escomboros  Fragta</t>
  </si>
  <si>
    <t>40031347-0</t>
  </si>
  <si>
    <t>CONSERVACIÓN CANALIZO RIO TUBUL, COMUNA DE ARAUCO, REGION DEL BIO BIO</t>
  </si>
  <si>
    <t>INGENIERIA Y CONTRUCCIÓN PRC S.A.</t>
  </si>
  <si>
    <t>2 del 31.12.2021</t>
  </si>
  <si>
    <t>1 del 30.11.2021</t>
  </si>
  <si>
    <t>40013702-0</t>
  </si>
  <si>
    <t>MEJORAMIENTO BORDE COSTERO PLAYA NEGRA</t>
  </si>
  <si>
    <t>4 del 31.10.2021</t>
  </si>
  <si>
    <t>5 del 30.11.2021</t>
  </si>
  <si>
    <t>6 del 31.12.2021</t>
  </si>
  <si>
    <t>Araucania</t>
  </si>
  <si>
    <t>30133906-0</t>
  </si>
  <si>
    <t>Mejoramiento Borde Costero Puerto Saavedra, Etapa 3, Sector Sur</t>
  </si>
  <si>
    <t>Ingenieria y Construcciones Rutheni S.A.</t>
  </si>
  <si>
    <t>5 del 03.11.2021</t>
  </si>
  <si>
    <t>6 del 07.12.2021</t>
  </si>
  <si>
    <t>7 del 04.01.2021</t>
  </si>
  <si>
    <t>30339273-0</t>
  </si>
  <si>
    <t>3.2.1; 3.3.1; 3.5.1; 4.2.1.</t>
  </si>
  <si>
    <t>MEJORAMIENTO BORDE COSTERO CHONCHI</t>
  </si>
  <si>
    <t>Baper S.A.</t>
  </si>
  <si>
    <t>30339323-0</t>
  </si>
  <si>
    <t>4.2.6; 5.1.4; 2.4.2.</t>
  </si>
  <si>
    <t>MEJORAMIENTO BORDE COSTERO, QUEMCHI</t>
  </si>
  <si>
    <t>CONIX Ingenía y Construcción SPA</t>
  </si>
  <si>
    <t>30304223-0</t>
  </si>
  <si>
    <t>1.1</t>
  </si>
  <si>
    <t>MEJORAMIENTO BORDE COSTERO DE CURACO DE VÉLEZ ETAPA 2</t>
  </si>
  <si>
    <t>Ingnenierá y Construcción Harcha SPA</t>
  </si>
  <si>
    <t>40010966-0</t>
  </si>
  <si>
    <t>N/A</t>
  </si>
  <si>
    <t>CONSERVACIÓN INFRAESTRUCTURAS PORTUARIAS DIVERSOS SECTORES COMNUNA DE QUEMCHI</t>
  </si>
  <si>
    <t>BAPER S.A.</t>
  </si>
  <si>
    <t>CONSERVACIÓN NAVEGACIÓN RÍO PUDETO COMUNA DE ANCUD</t>
  </si>
  <si>
    <t>SICOMAQ SPA</t>
  </si>
  <si>
    <t>2.1</t>
  </si>
  <si>
    <t>CONSERVACIÓN GOBERNACIÓN MARITIMA DE PUERTO MONTT</t>
  </si>
  <si>
    <t>FRANCISCO HUENCHUÑIR DIAZ</t>
  </si>
  <si>
    <t>CONSERVACIÓN INFRAESTRUCTURA PORTUARIA EL MANZANO Y HUALAIHUE PUERTO.</t>
  </si>
  <si>
    <t>30371695-0</t>
  </si>
  <si>
    <t>3.1</t>
  </si>
  <si>
    <t>MEJORAMIENTO PLAYA
VENADO COMUNA DE PUERTO VARAS</t>
  </si>
  <si>
    <t>-</t>
  </si>
  <si>
    <t>CONSERVACIÓN COSTANERA DE PELLUCO COMUNA DE PUERTO MONTT</t>
  </si>
  <si>
    <t xml:space="preserve">Conmstructora Raymar Ltda. </t>
  </si>
  <si>
    <t>30455872 -0</t>
  </si>
  <si>
    <t>11.2.4.2</t>
  </si>
  <si>
    <t>CONSTRUCCIÓN BORDE COSTERO COMUNA PUERTO OCTAY</t>
  </si>
  <si>
    <t xml:space="preserve">Ingeniería Construcción y Maquinaria SPA. </t>
  </si>
  <si>
    <t>40012744-0</t>
  </si>
  <si>
    <t>1; 2.1.5</t>
  </si>
  <si>
    <t>MEJORAMINETO RAMPA ACHAO, COMUNA DE QUINCHAO</t>
  </si>
  <si>
    <t>30481607-0</t>
  </si>
  <si>
    <t>REPOSICIÓN RAMPA RILAN, COMUNA DE CASTRO</t>
  </si>
  <si>
    <t>Ingneniería y Construcción Harcha SPA</t>
  </si>
  <si>
    <t>30087893-0</t>
  </si>
  <si>
    <t>REPOSICIÓN INFRAESTRUCTURA
PORTUARIA PESCA ARTESANAL
ROLECHA”.</t>
  </si>
  <si>
    <t>Magalllanes</t>
  </si>
  <si>
    <t>30113782-0</t>
  </si>
  <si>
    <t>Sostenimiento Taludes Varadero Caleta Barranco Amarillo, comuna de Punta Arenas</t>
  </si>
  <si>
    <t>FV</t>
  </si>
  <si>
    <t>30137224-0</t>
  </si>
  <si>
    <t>Construcción Obras Marítimas Infraestructura Portuaria Multipropósitos en Puerto Williams</t>
  </si>
  <si>
    <t>Consorcio Puerto Williams Arauco Conpax S.A.</t>
  </si>
  <si>
    <t>Mejoramiento y ampliación Varadero Caleta Barranco Amarillo, Etapa I</t>
  </si>
  <si>
    <t>Salfa S.A.</t>
  </si>
  <si>
    <t>1 del 05.01.2022</t>
  </si>
  <si>
    <t>30117377-0</t>
  </si>
  <si>
    <t>Csv. Rampa Punta Delgada Tercer Tramo, Primera Angostura, 2º llamado</t>
  </si>
  <si>
    <t>Estudios Magallánicos Ltda.</t>
  </si>
  <si>
    <t>1del 05.01.2022</t>
  </si>
  <si>
    <t>Los Rios</t>
  </si>
  <si>
    <t>30101482-0/40011498-0</t>
  </si>
  <si>
    <t>Conservación Global de infraestructura portuaria, región de Los Ríos</t>
  </si>
  <si>
    <t>1 del 31.12.2021</t>
  </si>
  <si>
    <t>30120610-0</t>
  </si>
  <si>
    <t>MEJORAMIENTO CALETA DE PESCADORES LOS MOLINOS</t>
  </si>
  <si>
    <t>CONSTRUCTORA FRANCISCO HUENCHUÑIR DIAZ</t>
  </si>
  <si>
    <t>,01-2021</t>
  </si>
  <si>
    <t>,02-2021</t>
  </si>
  <si>
    <t>,03-2021</t>
  </si>
  <si>
    <t>30485059-0</t>
  </si>
  <si>
    <t>Mejoramiento Borde Fluvial Puerto Lapi</t>
  </si>
  <si>
    <t>1 del 10.01.2022</t>
  </si>
  <si>
    <t>40025408-0</t>
  </si>
  <si>
    <t>Construccion Borde Lacustre Huequecura</t>
  </si>
  <si>
    <t>Jorge Oporto Rivas</t>
  </si>
  <si>
    <t>4 del 04.01.2022</t>
  </si>
  <si>
    <t>30065993-0</t>
  </si>
  <si>
    <t>Obras de proteccion costera para el Fuerte Corral y Plaza de Armas</t>
  </si>
  <si>
    <t>1 del 13.01.2022</t>
  </si>
  <si>
    <t>Arica y Parinacota</t>
  </si>
  <si>
    <t>40020432-0</t>
  </si>
  <si>
    <t>3.4.2; 4.4.1; 4.4.2; 4.4.3.</t>
  </si>
  <si>
    <t>CONSERVACIÓN BORDE COSTERO SECTOR PLAYA BRAVA ARICA</t>
  </si>
  <si>
    <t>INVERSIONES E INGENIERÍAS TELFORD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</si>
</sst>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egoe UI"/>
      <family val="2"/>
      <charset val="1"/>
    </font>
    <font>
      <b/>
      <vertAlign val="superscript"/>
      <sz val="9"/>
      <color theme="1"/>
      <name val="Segoe UI"/>
      <family val="2"/>
    </font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1"/>
    </font>
    <font>
      <b/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6" fillId="2" borderId="0" xfId="1" applyFont="1" applyFill="1" applyAlignment="1">
      <alignment vertical="top"/>
    </xf>
    <xf numFmtId="0" fontId="5" fillId="2" borderId="0" xfId="1" applyFill="1" applyAlignment="1">
      <alignment vertical="top" wrapText="1"/>
    </xf>
    <xf numFmtId="0" fontId="5" fillId="2" borderId="0" xfId="1" applyFill="1" applyAlignment="1">
      <alignment vertical="center" wrapText="1"/>
    </xf>
    <xf numFmtId="0" fontId="5" fillId="2" borderId="3" xfId="1" applyFill="1" applyBorder="1" applyAlignment="1">
      <alignment horizontal="left"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vertical="top" wrapText="1"/>
    </xf>
    <xf numFmtId="0" fontId="5" fillId="3" borderId="2" xfId="2" applyFont="1" applyFill="1" applyBorder="1" applyAlignment="1">
      <alignment vertical="top"/>
    </xf>
    <xf numFmtId="0" fontId="0" fillId="3" borderId="2" xfId="2" applyFont="1" applyFill="1" applyBorder="1" applyAlignment="1">
      <alignment vertical="top" wrapText="1"/>
    </xf>
    <xf numFmtId="0" fontId="5" fillId="3" borderId="2" xfId="2" applyFont="1" applyFill="1" applyBorder="1" applyAlignment="1">
      <alignment vertical="top" wrapText="1"/>
    </xf>
    <xf numFmtId="0" fontId="0" fillId="3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0" fillId="3" borderId="2" xfId="2" applyFont="1" applyFill="1" applyBorder="1" applyAlignment="1">
      <alignment vertical="top"/>
    </xf>
    <xf numFmtId="0" fontId="5" fillId="2" borderId="2" xfId="1" applyFill="1" applyBorder="1" applyAlignment="1">
      <alignment horizontal="center" vertical="top" wrapText="1"/>
    </xf>
    <xf numFmtId="0" fontId="5" fillId="2" borderId="2" xfId="1" applyFill="1" applyBorder="1" applyAlignment="1">
      <alignment horizontal="center" vertical="center" wrapText="1"/>
    </xf>
    <xf numFmtId="0" fontId="5" fillId="2" borderId="2" xfId="1" applyFill="1" applyBorder="1" applyAlignment="1">
      <alignment vertical="top" wrapText="1"/>
    </xf>
    <xf numFmtId="0" fontId="5" fillId="0" borderId="0" xfId="1" applyAlignment="1">
      <alignment vertical="top" wrapText="1"/>
    </xf>
    <xf numFmtId="0" fontId="5" fillId="0" borderId="2" xfId="1" applyBorder="1" applyAlignment="1">
      <alignment horizontal="center" vertical="center" wrapText="1"/>
    </xf>
    <xf numFmtId="0" fontId="5" fillId="0" borderId="2" xfId="1" applyBorder="1" applyAlignment="1">
      <alignment vertical="top" wrapText="1"/>
    </xf>
    <xf numFmtId="17" fontId="5" fillId="2" borderId="2" xfId="1" applyNumberFormat="1" applyFill="1" applyBorder="1" applyAlignment="1">
      <alignment horizontal="center" vertical="center" wrapText="1"/>
    </xf>
  </cellXfs>
  <cellStyles count="3">
    <cellStyle name="Normal" xfId="0" builtinId="0"/>
    <cellStyle name="Normal 2" xfId="1" xr:uid="{67B70FDF-3F82-42AC-B75E-FDC9F5B35BAF}"/>
    <cellStyle name="Normal 2 2" xfId="2" xr:uid="{3FFF08D4-FDDC-42DA-8972-0DDD94F7ED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zoomScale="80" zoomScaleNormal="80" workbookViewId="0"/>
  </sheetViews>
  <sheetFormatPr baseColWidth="10" defaultRowHeight="15" x14ac:dyDescent="0.25"/>
  <cols>
    <col min="1" max="1" width="15.85546875" style="3" customWidth="1"/>
    <col min="2" max="2" width="14.28515625" style="3" customWidth="1"/>
    <col min="3" max="3" width="86.7109375" style="3" customWidth="1"/>
    <col min="4" max="4" width="39" style="3" customWidth="1"/>
    <col min="5" max="6" width="22.140625" style="3" customWidth="1"/>
    <col min="7" max="7" width="8.28515625" style="3" customWidth="1"/>
    <col min="8" max="8" width="18" style="3" customWidth="1"/>
    <col min="9" max="16384" width="11.42578125" style="3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12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s="5" customFormat="1" ht="30" x14ac:dyDescent="0.25">
      <c r="A6" s="4" t="s">
        <v>1</v>
      </c>
      <c r="B6" s="4" t="s">
        <v>2</v>
      </c>
      <c r="C6" s="4" t="s">
        <v>3</v>
      </c>
      <c r="D6" s="4" t="s">
        <v>4</v>
      </c>
      <c r="E6" s="14" t="s">
        <v>10</v>
      </c>
      <c r="F6" s="14" t="s">
        <v>7</v>
      </c>
      <c r="G6" s="14" t="s">
        <v>8</v>
      </c>
      <c r="H6" s="15" t="s">
        <v>9</v>
      </c>
    </row>
    <row r="7" spans="1:8" x14ac:dyDescent="0.25">
      <c r="A7" s="13" t="s">
        <v>11</v>
      </c>
      <c r="B7" s="1" t="s">
        <v>26</v>
      </c>
      <c r="C7" s="8" t="s">
        <v>34</v>
      </c>
      <c r="D7" s="13" t="s">
        <v>17</v>
      </c>
      <c r="E7" s="1"/>
      <c r="F7" s="1"/>
      <c r="G7" s="7"/>
      <c r="H7" s="7"/>
    </row>
    <row r="8" spans="1:8" x14ac:dyDescent="0.25">
      <c r="A8" s="13" t="s">
        <v>23</v>
      </c>
      <c r="B8" s="1" t="s">
        <v>27</v>
      </c>
      <c r="C8" s="6" t="s">
        <v>35</v>
      </c>
      <c r="D8" s="13" t="s">
        <v>6</v>
      </c>
      <c r="E8" s="1"/>
      <c r="F8" s="1"/>
      <c r="G8" s="7"/>
      <c r="H8" s="7"/>
    </row>
    <row r="9" spans="1:8" ht="30" customHeight="1" x14ac:dyDescent="0.25">
      <c r="A9" s="13" t="s">
        <v>24</v>
      </c>
      <c r="B9" s="1" t="s">
        <v>28</v>
      </c>
      <c r="C9" s="16" t="s">
        <v>36</v>
      </c>
      <c r="D9" s="13" t="s">
        <v>18</v>
      </c>
      <c r="E9" s="1"/>
      <c r="F9" s="1"/>
      <c r="G9" s="7"/>
      <c r="H9" s="7"/>
    </row>
    <row r="10" spans="1:8" x14ac:dyDescent="0.25">
      <c r="A10" s="13" t="s">
        <v>22</v>
      </c>
      <c r="B10" s="1" t="s">
        <v>29</v>
      </c>
      <c r="C10" s="8" t="s">
        <v>37</v>
      </c>
      <c r="D10" s="13" t="s">
        <v>19</v>
      </c>
      <c r="E10" s="1"/>
      <c r="F10" s="1"/>
      <c r="G10" s="7"/>
      <c r="H10" s="7"/>
    </row>
    <row r="11" spans="1:8" x14ac:dyDescent="0.25">
      <c r="A11" s="13" t="s">
        <v>25</v>
      </c>
      <c r="B11" s="1" t="s">
        <v>30</v>
      </c>
      <c r="C11" s="8" t="s">
        <v>13</v>
      </c>
      <c r="D11" s="13" t="s">
        <v>5</v>
      </c>
      <c r="E11" s="9">
        <v>2</v>
      </c>
      <c r="F11" s="1">
        <v>1.1599999999999999</v>
      </c>
      <c r="G11" s="7"/>
      <c r="H11" s="7"/>
    </row>
    <row r="12" spans="1:8" x14ac:dyDescent="0.25">
      <c r="A12" s="13" t="s">
        <v>25</v>
      </c>
      <c r="B12" s="12" t="s">
        <v>31</v>
      </c>
      <c r="C12" s="11" t="s">
        <v>14</v>
      </c>
      <c r="D12" s="17" t="s">
        <v>20</v>
      </c>
      <c r="E12" s="10">
        <v>1</v>
      </c>
      <c r="F12" s="1">
        <v>20</v>
      </c>
      <c r="G12" s="7"/>
      <c r="H12" s="7">
        <v>40</v>
      </c>
    </row>
    <row r="13" spans="1:8" x14ac:dyDescent="0.25">
      <c r="A13" s="13" t="s">
        <v>25</v>
      </c>
      <c r="B13" s="12" t="s">
        <v>32</v>
      </c>
      <c r="C13" s="11" t="s">
        <v>15</v>
      </c>
      <c r="D13" s="17" t="s">
        <v>21</v>
      </c>
      <c r="E13" s="10"/>
      <c r="F13" s="1">
        <v>0.7</v>
      </c>
      <c r="G13" s="7"/>
      <c r="H13" s="7"/>
    </row>
    <row r="14" spans="1:8" x14ac:dyDescent="0.25">
      <c r="A14" s="13" t="s">
        <v>25</v>
      </c>
      <c r="B14" s="9" t="s">
        <v>33</v>
      </c>
      <c r="C14" s="11" t="s">
        <v>16</v>
      </c>
      <c r="D14" s="17" t="s">
        <v>21</v>
      </c>
      <c r="E14" s="12">
        <v>2</v>
      </c>
      <c r="F14" s="1">
        <v>0.7</v>
      </c>
      <c r="G14" s="7"/>
      <c r="H14" s="7"/>
    </row>
    <row r="15" spans="1:8" x14ac:dyDescent="0.25">
      <c r="A15" s="1"/>
      <c r="B15" s="1"/>
      <c r="C15" s="13"/>
      <c r="D15" s="1"/>
      <c r="E15" s="1"/>
      <c r="F15" s="1"/>
      <c r="G15" s="7"/>
      <c r="H15" s="7"/>
    </row>
    <row r="17" spans="1:1" x14ac:dyDescent="0.25">
      <c r="A17" s="3" t="s">
        <v>38</v>
      </c>
    </row>
    <row r="18" spans="1:1" x14ac:dyDescent="0.25">
      <c r="A18" s="3" t="s">
        <v>39</v>
      </c>
    </row>
    <row r="19" spans="1:1" x14ac:dyDescent="0.25">
      <c r="A19" s="3" t="s">
        <v>40</v>
      </c>
    </row>
    <row r="20" spans="1:1" x14ac:dyDescent="0.25">
      <c r="A20" s="3" t="s">
        <v>41</v>
      </c>
    </row>
  </sheetData>
  <pageMargins left="0.25" right="0.25" top="0.75" bottom="0.75" header="0.3" footer="0.3"/>
  <pageSetup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3080-0C4F-4D11-90B8-325F2D3CFCE5}">
  <sheetPr>
    <tabColor theme="9"/>
    <pageSetUpPr fitToPage="1"/>
  </sheetPr>
  <dimension ref="A2:J76"/>
  <sheetViews>
    <sheetView showGridLines="0" tabSelected="1" workbookViewId="0">
      <pane ySplit="4" topLeftCell="A74" activePane="bottomLeft" state="frozen"/>
      <selection pane="bottomLeft" activeCell="L58" sqref="L58"/>
    </sheetView>
  </sheetViews>
  <sheetFormatPr baseColWidth="10" defaultColWidth="7.85546875" defaultRowHeight="12" x14ac:dyDescent="0.25"/>
  <cols>
    <col min="1" max="1" width="14.28515625" style="19" customWidth="1"/>
    <col min="2" max="2" width="16.140625" style="19" customWidth="1"/>
    <col min="3" max="3" width="14.42578125" style="19" customWidth="1"/>
    <col min="4" max="4" width="9.7109375" style="19" bestFit="1" customWidth="1"/>
    <col min="5" max="5" width="38.7109375" style="19" customWidth="1"/>
    <col min="6" max="6" width="13" style="19" bestFit="1" customWidth="1"/>
    <col min="7" max="7" width="9.7109375" style="19" bestFit="1" customWidth="1"/>
    <col min="8" max="8" width="8" style="19" bestFit="1" customWidth="1"/>
    <col min="9" max="9" width="5.7109375" style="19" bestFit="1" customWidth="1"/>
    <col min="10" max="10" width="9.42578125" style="19" bestFit="1" customWidth="1"/>
    <col min="11" max="16384" width="7.85546875" style="19"/>
  </cols>
  <sheetData>
    <row r="2" spans="1:10" ht="14.25" x14ac:dyDescent="0.25">
      <c r="A2" s="18" t="s">
        <v>42</v>
      </c>
    </row>
    <row r="3" spans="1:10" x14ac:dyDescent="0.25">
      <c r="A3" s="20" t="s">
        <v>43</v>
      </c>
      <c r="B3" s="21" t="s">
        <v>44</v>
      </c>
      <c r="C3" s="21"/>
    </row>
    <row r="4" spans="1:10" s="25" customFormat="1" ht="26.25" x14ac:dyDescent="0.25">
      <c r="A4" s="22" t="s">
        <v>1</v>
      </c>
      <c r="B4" s="22" t="s">
        <v>2</v>
      </c>
      <c r="C4" s="22" t="s">
        <v>45</v>
      </c>
      <c r="D4" s="22" t="s">
        <v>46</v>
      </c>
      <c r="E4" s="22" t="s">
        <v>47</v>
      </c>
      <c r="F4" s="22" t="s">
        <v>48</v>
      </c>
      <c r="G4" s="23" t="s">
        <v>49</v>
      </c>
      <c r="H4" s="24" t="s">
        <v>7</v>
      </c>
      <c r="I4" s="24" t="s">
        <v>8</v>
      </c>
      <c r="J4" s="24" t="s">
        <v>9</v>
      </c>
    </row>
    <row r="5" spans="1:10" s="25" customFormat="1" ht="60" x14ac:dyDescent="0.25">
      <c r="A5" s="26" t="s">
        <v>50</v>
      </c>
      <c r="B5" s="27" t="s">
        <v>51</v>
      </c>
      <c r="C5" s="28"/>
      <c r="D5" s="27" t="s">
        <v>52</v>
      </c>
      <c r="E5" s="28" t="s">
        <v>53</v>
      </c>
      <c r="F5" s="28" t="s">
        <v>54</v>
      </c>
      <c r="G5" s="29" t="s">
        <v>55</v>
      </c>
      <c r="H5" s="30">
        <v>6.51</v>
      </c>
      <c r="I5" s="30"/>
      <c r="J5" s="30"/>
    </row>
    <row r="6" spans="1:10" s="25" customFormat="1" ht="60" x14ac:dyDescent="0.25">
      <c r="A6" s="26" t="s">
        <v>50</v>
      </c>
      <c r="B6" s="27" t="s">
        <v>56</v>
      </c>
      <c r="C6" s="28"/>
      <c r="D6" s="27" t="s">
        <v>52</v>
      </c>
      <c r="E6" s="28" t="s">
        <v>53</v>
      </c>
      <c r="F6" s="28" t="s">
        <v>54</v>
      </c>
      <c r="G6" s="29" t="s">
        <v>57</v>
      </c>
      <c r="H6" s="30">
        <v>0.5</v>
      </c>
      <c r="I6" s="30"/>
      <c r="J6" s="30"/>
    </row>
    <row r="7" spans="1:10" s="25" customFormat="1" ht="60" x14ac:dyDescent="0.25">
      <c r="A7" s="26" t="s">
        <v>50</v>
      </c>
      <c r="B7" s="27" t="s">
        <v>58</v>
      </c>
      <c r="C7" s="28"/>
      <c r="D7" s="27" t="s">
        <v>52</v>
      </c>
      <c r="E7" s="28" t="s">
        <v>53</v>
      </c>
      <c r="F7" s="28" t="s">
        <v>54</v>
      </c>
      <c r="G7" s="29" t="s">
        <v>59</v>
      </c>
      <c r="H7" s="30"/>
      <c r="I7" s="30"/>
      <c r="J7" s="30">
        <v>3</v>
      </c>
    </row>
    <row r="8" spans="1:10" s="25" customFormat="1" ht="36" x14ac:dyDescent="0.25">
      <c r="A8" s="26" t="s">
        <v>50</v>
      </c>
      <c r="B8" s="27" t="s">
        <v>60</v>
      </c>
      <c r="C8" s="28"/>
      <c r="D8" s="27" t="s">
        <v>52</v>
      </c>
      <c r="E8" s="28" t="s">
        <v>61</v>
      </c>
      <c r="F8" s="28" t="s">
        <v>62</v>
      </c>
      <c r="G8" s="29" t="s">
        <v>63</v>
      </c>
      <c r="H8" s="30"/>
      <c r="I8" s="30"/>
      <c r="J8" s="30">
        <v>30.5</v>
      </c>
    </row>
    <row r="9" spans="1:10" s="25" customFormat="1" ht="60" x14ac:dyDescent="0.25">
      <c r="A9" s="26" t="s">
        <v>50</v>
      </c>
      <c r="B9" s="27" t="s">
        <v>64</v>
      </c>
      <c r="C9" s="28"/>
      <c r="D9" s="27" t="s">
        <v>52</v>
      </c>
      <c r="E9" s="27" t="s">
        <v>65</v>
      </c>
      <c r="F9" s="27" t="s">
        <v>66</v>
      </c>
      <c r="G9" s="29" t="s">
        <v>67</v>
      </c>
      <c r="H9" s="30"/>
      <c r="I9" s="30"/>
      <c r="J9" s="30">
        <v>272</v>
      </c>
    </row>
    <row r="10" spans="1:10" s="25" customFormat="1" ht="60" x14ac:dyDescent="0.25">
      <c r="A10" s="26" t="s">
        <v>50</v>
      </c>
      <c r="B10" s="27" t="s">
        <v>64</v>
      </c>
      <c r="C10" s="28"/>
      <c r="D10" s="27" t="s">
        <v>52</v>
      </c>
      <c r="E10" s="27" t="s">
        <v>65</v>
      </c>
      <c r="F10" s="27" t="s">
        <v>66</v>
      </c>
      <c r="G10" s="29" t="s">
        <v>68</v>
      </c>
      <c r="H10" s="30"/>
      <c r="I10" s="30"/>
      <c r="J10" s="30">
        <v>946</v>
      </c>
    </row>
    <row r="11" spans="1:10" s="25" customFormat="1" ht="60" x14ac:dyDescent="0.25">
      <c r="A11" s="26" t="s">
        <v>50</v>
      </c>
      <c r="B11" s="27" t="s">
        <v>64</v>
      </c>
      <c r="C11" s="28"/>
      <c r="D11" s="27" t="s">
        <v>52</v>
      </c>
      <c r="E11" s="27" t="s">
        <v>65</v>
      </c>
      <c r="F11" s="27" t="s">
        <v>66</v>
      </c>
      <c r="G11" s="29" t="s">
        <v>69</v>
      </c>
      <c r="H11" s="30"/>
      <c r="I11" s="30"/>
      <c r="J11" s="30">
        <v>256</v>
      </c>
    </row>
    <row r="12" spans="1:10" s="25" customFormat="1" ht="60" x14ac:dyDescent="0.25">
      <c r="A12" s="31" t="s">
        <v>11</v>
      </c>
      <c r="B12" s="27" t="s">
        <v>70</v>
      </c>
      <c r="C12" s="28"/>
      <c r="D12" s="27" t="s">
        <v>52</v>
      </c>
      <c r="E12" s="27" t="s">
        <v>71</v>
      </c>
      <c r="F12" s="27" t="s">
        <v>72</v>
      </c>
      <c r="G12" s="29" t="s">
        <v>73</v>
      </c>
      <c r="H12" s="30">
        <f>0.7*2</f>
        <v>1.4</v>
      </c>
      <c r="I12" s="30"/>
      <c r="J12" s="30">
        <v>240</v>
      </c>
    </row>
    <row r="13" spans="1:10" s="25" customFormat="1" ht="45" x14ac:dyDescent="0.25">
      <c r="A13" s="31" t="s">
        <v>23</v>
      </c>
      <c r="B13" s="27" t="s">
        <v>74</v>
      </c>
      <c r="C13" s="28"/>
      <c r="D13" s="27" t="s">
        <v>52</v>
      </c>
      <c r="E13" s="27" t="s">
        <v>75</v>
      </c>
      <c r="F13" s="27" t="s">
        <v>76</v>
      </c>
      <c r="G13" s="29" t="s">
        <v>77</v>
      </c>
      <c r="H13" s="30"/>
      <c r="I13" s="30"/>
      <c r="J13" s="30">
        <v>1440</v>
      </c>
    </row>
    <row r="14" spans="1:10" s="25" customFormat="1" ht="45" x14ac:dyDescent="0.25">
      <c r="A14" s="31" t="s">
        <v>23</v>
      </c>
      <c r="B14" s="27" t="s">
        <v>78</v>
      </c>
      <c r="C14" s="28">
        <v>340157</v>
      </c>
      <c r="D14" s="27" t="s">
        <v>52</v>
      </c>
      <c r="E14" s="27" t="s">
        <v>79</v>
      </c>
      <c r="F14" s="27" t="s">
        <v>80</v>
      </c>
      <c r="G14" s="29">
        <v>2</v>
      </c>
      <c r="H14" s="30"/>
      <c r="I14" s="30"/>
      <c r="J14" s="30"/>
    </row>
    <row r="15" spans="1:10" s="25" customFormat="1" ht="45" x14ac:dyDescent="0.25">
      <c r="A15" s="31" t="s">
        <v>23</v>
      </c>
      <c r="B15" s="27" t="s">
        <v>81</v>
      </c>
      <c r="C15" s="28">
        <v>324589</v>
      </c>
      <c r="D15" s="27" t="s">
        <v>52</v>
      </c>
      <c r="E15" s="27" t="s">
        <v>82</v>
      </c>
      <c r="F15" s="27" t="s">
        <v>83</v>
      </c>
      <c r="G15" s="29">
        <v>10</v>
      </c>
      <c r="H15" s="30">
        <v>1.5</v>
      </c>
      <c r="I15" s="30"/>
      <c r="J15" s="30"/>
    </row>
    <row r="16" spans="1:10" s="25" customFormat="1" ht="30" x14ac:dyDescent="0.25">
      <c r="A16" s="31" t="s">
        <v>23</v>
      </c>
      <c r="B16" s="27" t="s">
        <v>84</v>
      </c>
      <c r="C16" s="28"/>
      <c r="D16" s="27" t="s">
        <v>52</v>
      </c>
      <c r="E16" s="27" t="s">
        <v>85</v>
      </c>
      <c r="F16" s="27" t="s">
        <v>86</v>
      </c>
      <c r="G16" s="29">
        <v>2</v>
      </c>
      <c r="H16" s="30">
        <v>1.5</v>
      </c>
      <c r="I16" s="30"/>
      <c r="J16" s="30"/>
    </row>
    <row r="17" spans="1:10" s="25" customFormat="1" ht="15" x14ac:dyDescent="0.25">
      <c r="A17" s="31" t="s">
        <v>23</v>
      </c>
      <c r="B17" s="27" t="s">
        <v>87</v>
      </c>
      <c r="C17" s="28"/>
      <c r="D17" s="27" t="s">
        <v>52</v>
      </c>
      <c r="E17" s="27" t="s">
        <v>88</v>
      </c>
      <c r="F17" s="27" t="s">
        <v>89</v>
      </c>
      <c r="G17" s="29"/>
      <c r="H17" s="30">
        <v>0.3</v>
      </c>
      <c r="I17" s="30"/>
      <c r="J17" s="30"/>
    </row>
    <row r="18" spans="1:10" s="25" customFormat="1" ht="60" x14ac:dyDescent="0.25">
      <c r="A18" s="31" t="s">
        <v>23</v>
      </c>
      <c r="B18" s="27" t="s">
        <v>90</v>
      </c>
      <c r="C18" s="28"/>
      <c r="D18" s="27" t="s">
        <v>52</v>
      </c>
      <c r="E18" s="27" t="s">
        <v>91</v>
      </c>
      <c r="F18" s="27" t="s">
        <v>92</v>
      </c>
      <c r="G18" s="29"/>
      <c r="H18" s="30">
        <v>0.66</v>
      </c>
      <c r="I18" s="30">
        <v>1314</v>
      </c>
      <c r="J18" s="30"/>
    </row>
    <row r="19" spans="1:10" s="25" customFormat="1" ht="48" x14ac:dyDescent="0.25">
      <c r="A19" s="32" t="s">
        <v>93</v>
      </c>
      <c r="B19" s="32" t="s">
        <v>94</v>
      </c>
      <c r="C19" s="32" t="s">
        <v>95</v>
      </c>
      <c r="D19" s="32" t="s">
        <v>52</v>
      </c>
      <c r="E19" s="32" t="s">
        <v>96</v>
      </c>
      <c r="F19" s="32" t="s">
        <v>97</v>
      </c>
      <c r="G19" s="33">
        <v>7</v>
      </c>
      <c r="H19" s="33"/>
      <c r="I19" s="33"/>
      <c r="J19" s="33">
        <v>50</v>
      </c>
    </row>
    <row r="20" spans="1:10" s="25" customFormat="1" ht="48" x14ac:dyDescent="0.25">
      <c r="A20" s="32" t="s">
        <v>93</v>
      </c>
      <c r="B20" s="32" t="s">
        <v>94</v>
      </c>
      <c r="C20" s="32" t="s">
        <v>98</v>
      </c>
      <c r="D20" s="32" t="s">
        <v>52</v>
      </c>
      <c r="E20" s="32" t="s">
        <v>99</v>
      </c>
      <c r="F20" s="32" t="s">
        <v>100</v>
      </c>
      <c r="G20" s="33">
        <v>1</v>
      </c>
      <c r="H20" s="33">
        <v>14</v>
      </c>
      <c r="I20" s="33"/>
      <c r="J20" s="33">
        <v>2</v>
      </c>
    </row>
    <row r="21" spans="1:10" s="25" customFormat="1" ht="24" x14ac:dyDescent="0.25">
      <c r="A21" s="32" t="s">
        <v>93</v>
      </c>
      <c r="B21" s="32" t="s">
        <v>94</v>
      </c>
      <c r="C21" s="32" t="s">
        <v>101</v>
      </c>
      <c r="D21" s="32" t="s">
        <v>52</v>
      </c>
      <c r="E21" s="32" t="s">
        <v>102</v>
      </c>
      <c r="F21" s="32" t="s">
        <v>103</v>
      </c>
      <c r="G21" s="33">
        <v>1</v>
      </c>
      <c r="H21" s="33"/>
      <c r="I21" s="33"/>
      <c r="J21" s="33">
        <v>160</v>
      </c>
    </row>
    <row r="22" spans="1:10" s="25" customFormat="1" ht="72" x14ac:dyDescent="0.25">
      <c r="A22" s="32" t="s">
        <v>93</v>
      </c>
      <c r="B22" s="32" t="s">
        <v>94</v>
      </c>
      <c r="C22" s="32" t="s">
        <v>104</v>
      </c>
      <c r="D22" s="32" t="s">
        <v>52</v>
      </c>
      <c r="E22" s="32" t="s">
        <v>105</v>
      </c>
      <c r="F22" s="32" t="s">
        <v>106</v>
      </c>
      <c r="G22" s="33" t="s">
        <v>107</v>
      </c>
      <c r="H22" s="33">
        <v>3</v>
      </c>
      <c r="I22" s="33"/>
      <c r="J22" s="33">
        <v>2</v>
      </c>
    </row>
    <row r="23" spans="1:10" s="25" customFormat="1" ht="36" x14ac:dyDescent="0.25">
      <c r="A23" s="32" t="s">
        <v>93</v>
      </c>
      <c r="B23" s="32" t="s">
        <v>94</v>
      </c>
      <c r="C23" s="32" t="s">
        <v>108</v>
      </c>
      <c r="D23" s="32" t="s">
        <v>52</v>
      </c>
      <c r="E23" s="32" t="s">
        <v>109</v>
      </c>
      <c r="F23" s="32" t="s">
        <v>106</v>
      </c>
      <c r="G23" s="33" t="s">
        <v>107</v>
      </c>
      <c r="H23" s="33"/>
      <c r="I23" s="33">
        <v>30</v>
      </c>
      <c r="J23" s="33">
        <v>90</v>
      </c>
    </row>
    <row r="24" spans="1:10" s="25" customFormat="1" ht="48" x14ac:dyDescent="0.25">
      <c r="A24" s="32" t="s">
        <v>110</v>
      </c>
      <c r="B24" s="32" t="s">
        <v>111</v>
      </c>
      <c r="C24" s="32" t="s">
        <v>112</v>
      </c>
      <c r="D24" s="32" t="s">
        <v>52</v>
      </c>
      <c r="E24" s="32" t="s">
        <v>113</v>
      </c>
      <c r="F24" s="32" t="s">
        <v>114</v>
      </c>
      <c r="G24" s="33" t="s">
        <v>115</v>
      </c>
      <c r="H24" s="33">
        <v>2.2000000000000002</v>
      </c>
      <c r="I24" s="33"/>
      <c r="J24" s="33"/>
    </row>
    <row r="25" spans="1:10" s="25" customFormat="1" ht="48" x14ac:dyDescent="0.25">
      <c r="A25" s="32" t="s">
        <v>110</v>
      </c>
      <c r="B25" s="32" t="s">
        <v>111</v>
      </c>
      <c r="C25" s="32" t="s">
        <v>112</v>
      </c>
      <c r="D25" s="32" t="s">
        <v>52</v>
      </c>
      <c r="E25" s="32" t="s">
        <v>113</v>
      </c>
      <c r="F25" s="32" t="s">
        <v>114</v>
      </c>
      <c r="G25" s="33" t="s">
        <v>116</v>
      </c>
      <c r="H25" s="33">
        <v>2.7</v>
      </c>
      <c r="I25" s="33"/>
      <c r="J25" s="33"/>
    </row>
    <row r="26" spans="1:10" s="25" customFormat="1" ht="48" x14ac:dyDescent="0.25">
      <c r="A26" s="32" t="s">
        <v>110</v>
      </c>
      <c r="B26" s="32" t="s">
        <v>111</v>
      </c>
      <c r="C26" s="32"/>
      <c r="D26" s="32" t="s">
        <v>52</v>
      </c>
      <c r="E26" s="32" t="s">
        <v>113</v>
      </c>
      <c r="F26" s="32" t="s">
        <v>114</v>
      </c>
      <c r="G26" s="33" t="s">
        <v>117</v>
      </c>
      <c r="H26" s="33">
        <v>2.7</v>
      </c>
      <c r="I26" s="33"/>
      <c r="J26" s="33"/>
    </row>
    <row r="27" spans="1:10" s="25" customFormat="1" ht="36" x14ac:dyDescent="0.25">
      <c r="A27" s="32" t="s">
        <v>118</v>
      </c>
      <c r="B27" s="32" t="s">
        <v>119</v>
      </c>
      <c r="C27" s="32">
        <v>336628</v>
      </c>
      <c r="D27" s="32" t="s">
        <v>52</v>
      </c>
      <c r="E27" s="32" t="s">
        <v>120</v>
      </c>
      <c r="F27" s="32" t="s">
        <v>121</v>
      </c>
      <c r="G27" s="33" t="s">
        <v>122</v>
      </c>
      <c r="H27" s="33"/>
      <c r="I27" s="33"/>
      <c r="J27" s="33"/>
    </row>
    <row r="28" spans="1:10" s="25" customFormat="1" ht="36" x14ac:dyDescent="0.25">
      <c r="A28" s="32" t="s">
        <v>118</v>
      </c>
      <c r="B28" s="32" t="s">
        <v>119</v>
      </c>
      <c r="C28" s="32"/>
      <c r="D28" s="32" t="s">
        <v>52</v>
      </c>
      <c r="E28" s="32" t="s">
        <v>120</v>
      </c>
      <c r="F28" s="32" t="s">
        <v>121</v>
      </c>
      <c r="G28" s="33" t="s">
        <v>123</v>
      </c>
      <c r="H28" s="33"/>
      <c r="I28" s="33"/>
      <c r="J28" s="33"/>
    </row>
    <row r="29" spans="1:10" s="25" customFormat="1" ht="36" x14ac:dyDescent="0.25">
      <c r="A29" s="32" t="s">
        <v>118</v>
      </c>
      <c r="B29" s="32" t="s">
        <v>119</v>
      </c>
      <c r="C29" s="32"/>
      <c r="D29" s="32" t="s">
        <v>52</v>
      </c>
      <c r="E29" s="32" t="s">
        <v>120</v>
      </c>
      <c r="F29" s="32" t="s">
        <v>121</v>
      </c>
      <c r="G29" s="33" t="s">
        <v>124</v>
      </c>
      <c r="H29" s="33"/>
      <c r="I29" s="33"/>
      <c r="J29" s="33">
        <v>102</v>
      </c>
    </row>
    <row r="30" spans="1:10" s="25" customFormat="1" ht="48" x14ac:dyDescent="0.25">
      <c r="A30" s="32" t="s">
        <v>118</v>
      </c>
      <c r="B30" s="32" t="s">
        <v>125</v>
      </c>
      <c r="C30" s="32"/>
      <c r="D30" s="32" t="s">
        <v>52</v>
      </c>
      <c r="E30" s="32" t="s">
        <v>126</v>
      </c>
      <c r="F30" s="32" t="s">
        <v>127</v>
      </c>
      <c r="G30" s="33" t="s">
        <v>128</v>
      </c>
      <c r="H30" s="33"/>
      <c r="I30" s="33"/>
      <c r="J30" s="33"/>
    </row>
    <row r="31" spans="1:10" s="25" customFormat="1" ht="36" x14ac:dyDescent="0.25">
      <c r="A31" s="32" t="s">
        <v>118</v>
      </c>
      <c r="B31" s="32" t="s">
        <v>129</v>
      </c>
      <c r="C31" s="32">
        <v>336718</v>
      </c>
      <c r="D31" s="32" t="s">
        <v>52</v>
      </c>
      <c r="E31" s="32" t="s">
        <v>130</v>
      </c>
      <c r="F31" s="32" t="s">
        <v>131</v>
      </c>
      <c r="G31" s="33" t="s">
        <v>132</v>
      </c>
      <c r="H31" s="33"/>
      <c r="I31" s="33"/>
      <c r="J31" s="33">
        <f>352+484+740+660+440</f>
        <v>2676</v>
      </c>
    </row>
    <row r="32" spans="1:10" s="25" customFormat="1" ht="36" x14ac:dyDescent="0.25">
      <c r="A32" s="32" t="s">
        <v>118</v>
      </c>
      <c r="B32" s="32" t="s">
        <v>129</v>
      </c>
      <c r="C32" s="32"/>
      <c r="D32" s="32" t="s">
        <v>52</v>
      </c>
      <c r="E32" s="32" t="s">
        <v>130</v>
      </c>
      <c r="F32" s="32" t="s">
        <v>131</v>
      </c>
      <c r="G32" s="33" t="s">
        <v>133</v>
      </c>
      <c r="H32" s="33"/>
      <c r="I32" s="33"/>
      <c r="J32" s="33"/>
    </row>
    <row r="33" spans="1:10" s="25" customFormat="1" ht="36" x14ac:dyDescent="0.25">
      <c r="A33" s="32" t="s">
        <v>118</v>
      </c>
      <c r="B33" s="32" t="s">
        <v>134</v>
      </c>
      <c r="C33" s="32"/>
      <c r="D33" s="32" t="s">
        <v>52</v>
      </c>
      <c r="E33" s="32" t="s">
        <v>135</v>
      </c>
      <c r="F33" s="32" t="s">
        <v>121</v>
      </c>
      <c r="G33" s="33" t="s">
        <v>136</v>
      </c>
      <c r="H33" s="33"/>
      <c r="I33" s="33"/>
      <c r="J33" s="33"/>
    </row>
    <row r="34" spans="1:10" s="25" customFormat="1" ht="36" x14ac:dyDescent="0.25">
      <c r="A34" s="32" t="s">
        <v>118</v>
      </c>
      <c r="B34" s="32" t="s">
        <v>134</v>
      </c>
      <c r="C34" s="32"/>
      <c r="D34" s="32" t="s">
        <v>52</v>
      </c>
      <c r="E34" s="32" t="s">
        <v>135</v>
      </c>
      <c r="F34" s="32" t="s">
        <v>121</v>
      </c>
      <c r="G34" s="33" t="s">
        <v>137</v>
      </c>
      <c r="H34" s="33"/>
      <c r="I34" s="33"/>
      <c r="J34" s="33"/>
    </row>
    <row r="35" spans="1:10" s="25" customFormat="1" ht="36" x14ac:dyDescent="0.25">
      <c r="A35" s="32" t="s">
        <v>118</v>
      </c>
      <c r="B35" s="32" t="s">
        <v>134</v>
      </c>
      <c r="C35" s="32"/>
      <c r="D35" s="32" t="s">
        <v>52</v>
      </c>
      <c r="E35" s="32" t="s">
        <v>135</v>
      </c>
      <c r="F35" s="32" t="s">
        <v>121</v>
      </c>
      <c r="G35" s="33" t="s">
        <v>138</v>
      </c>
      <c r="H35" s="33"/>
      <c r="I35" s="33"/>
      <c r="J35" s="33"/>
    </row>
    <row r="36" spans="1:10" s="25" customFormat="1" ht="36" x14ac:dyDescent="0.25">
      <c r="A36" s="32" t="s">
        <v>139</v>
      </c>
      <c r="B36" s="32" t="s">
        <v>140</v>
      </c>
      <c r="C36" s="32"/>
      <c r="D36" s="32" t="s">
        <v>52</v>
      </c>
      <c r="E36" s="32" t="s">
        <v>141</v>
      </c>
      <c r="F36" s="32" t="s">
        <v>142</v>
      </c>
      <c r="G36" s="33" t="s">
        <v>143</v>
      </c>
      <c r="H36" s="33"/>
      <c r="I36" s="33"/>
      <c r="J36" s="33"/>
    </row>
    <row r="37" spans="1:10" s="25" customFormat="1" ht="36" x14ac:dyDescent="0.25">
      <c r="A37" s="32" t="s">
        <v>139</v>
      </c>
      <c r="B37" s="32" t="s">
        <v>140</v>
      </c>
      <c r="C37" s="32"/>
      <c r="D37" s="32" t="s">
        <v>52</v>
      </c>
      <c r="E37" s="32" t="s">
        <v>141</v>
      </c>
      <c r="F37" s="32" t="s">
        <v>142</v>
      </c>
      <c r="G37" s="33" t="s">
        <v>144</v>
      </c>
      <c r="H37" s="33"/>
      <c r="I37" s="33"/>
      <c r="J37" s="33"/>
    </row>
    <row r="38" spans="1:10" s="25" customFormat="1" ht="36" x14ac:dyDescent="0.25">
      <c r="A38" s="32" t="s">
        <v>139</v>
      </c>
      <c r="B38" s="32" t="s">
        <v>140</v>
      </c>
      <c r="C38" s="32"/>
      <c r="D38" s="32" t="s">
        <v>52</v>
      </c>
      <c r="E38" s="32" t="s">
        <v>141</v>
      </c>
      <c r="F38" s="32" t="s">
        <v>142</v>
      </c>
      <c r="G38" s="33" t="s">
        <v>145</v>
      </c>
      <c r="H38" s="33"/>
      <c r="I38" s="33"/>
      <c r="J38" s="33">
        <f>4+6</f>
        <v>10</v>
      </c>
    </row>
    <row r="39" spans="1:10" s="35" customFormat="1" ht="24" x14ac:dyDescent="0.25">
      <c r="A39" s="34" t="s">
        <v>25</v>
      </c>
      <c r="B39" s="34" t="s">
        <v>146</v>
      </c>
      <c r="C39" s="34" t="s">
        <v>147</v>
      </c>
      <c r="D39" s="34" t="s">
        <v>52</v>
      </c>
      <c r="E39" s="34" t="s">
        <v>148</v>
      </c>
      <c r="F39" s="34" t="s">
        <v>149</v>
      </c>
      <c r="G39" s="33">
        <v>7</v>
      </c>
      <c r="H39" s="33"/>
      <c r="I39" s="33">
        <v>225</v>
      </c>
      <c r="J39" s="33"/>
    </row>
    <row r="40" spans="1:10" s="35" customFormat="1" ht="24" x14ac:dyDescent="0.25">
      <c r="A40" s="34" t="s">
        <v>25</v>
      </c>
      <c r="B40" s="34" t="s">
        <v>146</v>
      </c>
      <c r="C40" s="34" t="s">
        <v>147</v>
      </c>
      <c r="D40" s="34" t="s">
        <v>52</v>
      </c>
      <c r="E40" s="34" t="s">
        <v>148</v>
      </c>
      <c r="F40" s="34" t="s">
        <v>149</v>
      </c>
      <c r="G40" s="36">
        <v>8</v>
      </c>
      <c r="H40" s="36"/>
      <c r="I40" s="36">
        <v>175</v>
      </c>
      <c r="J40" s="36"/>
    </row>
    <row r="41" spans="1:10" s="35" customFormat="1" ht="36" x14ac:dyDescent="0.25">
      <c r="A41" s="37" t="s">
        <v>25</v>
      </c>
      <c r="B41" s="37" t="s">
        <v>150</v>
      </c>
      <c r="C41" s="37" t="s">
        <v>151</v>
      </c>
      <c r="D41" s="37" t="s">
        <v>52</v>
      </c>
      <c r="E41" s="37" t="s">
        <v>152</v>
      </c>
      <c r="F41" s="37" t="s">
        <v>153</v>
      </c>
      <c r="G41" s="36">
        <v>7</v>
      </c>
      <c r="H41" s="36">
        <v>6.74</v>
      </c>
      <c r="I41" s="36"/>
      <c r="J41" s="36"/>
    </row>
    <row r="42" spans="1:10" s="35" customFormat="1" ht="36" x14ac:dyDescent="0.25">
      <c r="A42" s="37" t="s">
        <v>25</v>
      </c>
      <c r="B42" s="37" t="s">
        <v>150</v>
      </c>
      <c r="C42" s="37" t="s">
        <v>151</v>
      </c>
      <c r="D42" s="37" t="s">
        <v>52</v>
      </c>
      <c r="E42" s="37" t="s">
        <v>152</v>
      </c>
      <c r="F42" s="37" t="s">
        <v>153</v>
      </c>
      <c r="G42" s="36">
        <v>8</v>
      </c>
      <c r="H42" s="36">
        <v>6.6</v>
      </c>
      <c r="I42" s="36"/>
      <c r="J42" s="36"/>
    </row>
    <row r="43" spans="1:10" s="35" customFormat="1" ht="36" x14ac:dyDescent="0.25">
      <c r="A43" s="37" t="s">
        <v>25</v>
      </c>
      <c r="B43" s="37" t="s">
        <v>154</v>
      </c>
      <c r="C43" s="37" t="s">
        <v>155</v>
      </c>
      <c r="D43" s="37" t="s">
        <v>52</v>
      </c>
      <c r="E43" s="37" t="s">
        <v>156</v>
      </c>
      <c r="F43" s="37" t="s">
        <v>157</v>
      </c>
      <c r="G43" s="36">
        <v>1</v>
      </c>
      <c r="H43" s="36">
        <v>0.86</v>
      </c>
      <c r="I43" s="36"/>
      <c r="J43" s="36"/>
    </row>
    <row r="44" spans="1:10" s="35" customFormat="1" ht="36" x14ac:dyDescent="0.25">
      <c r="A44" s="37" t="s">
        <v>25</v>
      </c>
      <c r="B44" s="37" t="s">
        <v>158</v>
      </c>
      <c r="C44" s="37" t="s">
        <v>159</v>
      </c>
      <c r="D44" s="37" t="s">
        <v>52</v>
      </c>
      <c r="E44" s="37" t="s">
        <v>160</v>
      </c>
      <c r="F44" s="37" t="s">
        <v>161</v>
      </c>
      <c r="G44" s="36">
        <v>1</v>
      </c>
      <c r="H44" s="36"/>
      <c r="I44" s="36"/>
      <c r="J44" s="36"/>
    </row>
    <row r="45" spans="1:10" s="35" customFormat="1" ht="24" x14ac:dyDescent="0.25">
      <c r="A45" s="37" t="s">
        <v>25</v>
      </c>
      <c r="B45" s="37" t="s">
        <v>158</v>
      </c>
      <c r="C45" s="37" t="s">
        <v>159</v>
      </c>
      <c r="D45" s="37" t="s">
        <v>52</v>
      </c>
      <c r="E45" s="37" t="s">
        <v>162</v>
      </c>
      <c r="F45" s="37" t="s">
        <v>163</v>
      </c>
      <c r="G45" s="36">
        <v>1</v>
      </c>
      <c r="H45" s="36"/>
      <c r="I45" s="36"/>
      <c r="J45" s="36"/>
    </row>
    <row r="46" spans="1:10" s="35" customFormat="1" ht="36" x14ac:dyDescent="0.25">
      <c r="A46" s="37" t="s">
        <v>25</v>
      </c>
      <c r="B46" s="37" t="s">
        <v>158</v>
      </c>
      <c r="C46" s="37" t="s">
        <v>164</v>
      </c>
      <c r="D46" s="37" t="s">
        <v>52</v>
      </c>
      <c r="E46" s="37" t="s">
        <v>165</v>
      </c>
      <c r="F46" s="37" t="s">
        <v>166</v>
      </c>
      <c r="G46" s="36">
        <v>1</v>
      </c>
      <c r="H46" s="36"/>
      <c r="I46" s="36"/>
      <c r="J46" s="36">
        <v>80</v>
      </c>
    </row>
    <row r="47" spans="1:10" s="35" customFormat="1" ht="36" x14ac:dyDescent="0.25">
      <c r="A47" s="37" t="s">
        <v>25</v>
      </c>
      <c r="B47" s="37" t="s">
        <v>158</v>
      </c>
      <c r="C47" s="37" t="s">
        <v>164</v>
      </c>
      <c r="D47" s="37" t="s">
        <v>52</v>
      </c>
      <c r="E47" s="37" t="s">
        <v>167</v>
      </c>
      <c r="F47" s="37" t="s">
        <v>161</v>
      </c>
      <c r="G47" s="36">
        <v>2</v>
      </c>
      <c r="H47" s="36">
        <v>4</v>
      </c>
      <c r="I47" s="36"/>
      <c r="J47" s="36"/>
    </row>
    <row r="48" spans="1:10" s="35" customFormat="1" ht="36" x14ac:dyDescent="0.25">
      <c r="A48" s="37" t="s">
        <v>25</v>
      </c>
      <c r="B48" s="37" t="s">
        <v>158</v>
      </c>
      <c r="C48" s="37" t="s">
        <v>164</v>
      </c>
      <c r="D48" s="37" t="s">
        <v>52</v>
      </c>
      <c r="E48" s="37" t="s">
        <v>167</v>
      </c>
      <c r="F48" s="37" t="s">
        <v>161</v>
      </c>
      <c r="G48" s="36">
        <v>3</v>
      </c>
      <c r="H48" s="36">
        <v>8</v>
      </c>
      <c r="I48" s="36"/>
      <c r="J48" s="36"/>
    </row>
    <row r="49" spans="1:10" ht="36" x14ac:dyDescent="0.25">
      <c r="A49" s="37" t="s">
        <v>25</v>
      </c>
      <c r="B49" s="37" t="s">
        <v>158</v>
      </c>
      <c r="C49" s="37" t="s">
        <v>164</v>
      </c>
      <c r="D49" s="37" t="s">
        <v>52</v>
      </c>
      <c r="E49" s="37" t="s">
        <v>167</v>
      </c>
      <c r="F49" s="37" t="s">
        <v>161</v>
      </c>
      <c r="G49" s="36">
        <v>4</v>
      </c>
      <c r="H49" s="33">
        <v>4</v>
      </c>
      <c r="I49" s="33"/>
      <c r="J49" s="33"/>
    </row>
    <row r="50" spans="1:10" ht="36" x14ac:dyDescent="0.25">
      <c r="A50" s="37" t="s">
        <v>25</v>
      </c>
      <c r="B50" s="34" t="s">
        <v>168</v>
      </c>
      <c r="C50" s="34" t="s">
        <v>169</v>
      </c>
      <c r="D50" s="37" t="s">
        <v>52</v>
      </c>
      <c r="E50" s="34" t="s">
        <v>170</v>
      </c>
      <c r="F50" s="37" t="s">
        <v>157</v>
      </c>
      <c r="G50" s="33">
        <v>1</v>
      </c>
      <c r="H50" s="33">
        <v>0.8</v>
      </c>
      <c r="I50" s="33">
        <v>2000</v>
      </c>
      <c r="J50" s="33"/>
    </row>
    <row r="51" spans="1:10" ht="36" x14ac:dyDescent="0.25">
      <c r="A51" s="37" t="s">
        <v>25</v>
      </c>
      <c r="B51" s="34" t="s">
        <v>168</v>
      </c>
      <c r="C51" s="34" t="s">
        <v>169</v>
      </c>
      <c r="D51" s="37" t="s">
        <v>52</v>
      </c>
      <c r="E51" s="34" t="s">
        <v>170</v>
      </c>
      <c r="F51" s="37" t="s">
        <v>157</v>
      </c>
      <c r="G51" s="33">
        <v>2</v>
      </c>
      <c r="H51" s="33">
        <v>0.8</v>
      </c>
      <c r="I51" s="33">
        <v>2000</v>
      </c>
      <c r="J51" s="33"/>
    </row>
    <row r="52" spans="1:10" ht="24" x14ac:dyDescent="0.25">
      <c r="A52" s="34" t="s">
        <v>25</v>
      </c>
      <c r="B52" s="34" t="s">
        <v>158</v>
      </c>
      <c r="C52" s="34" t="s">
        <v>171</v>
      </c>
      <c r="D52" s="34" t="s">
        <v>52</v>
      </c>
      <c r="E52" s="34" t="s">
        <v>172</v>
      </c>
      <c r="F52" s="34" t="s">
        <v>173</v>
      </c>
      <c r="G52" s="33">
        <v>4</v>
      </c>
      <c r="H52" s="33">
        <v>5.0999999999999996</v>
      </c>
      <c r="I52" s="33"/>
      <c r="J52" s="33"/>
    </row>
    <row r="53" spans="1:10" ht="24" x14ac:dyDescent="0.25">
      <c r="A53" s="34" t="s">
        <v>25</v>
      </c>
      <c r="B53" s="34" t="s">
        <v>158</v>
      </c>
      <c r="C53" s="34" t="s">
        <v>171</v>
      </c>
      <c r="D53" s="34" t="s">
        <v>52</v>
      </c>
      <c r="E53" s="34" t="s">
        <v>172</v>
      </c>
      <c r="F53" s="34" t="s">
        <v>173</v>
      </c>
      <c r="G53" s="33">
        <v>5</v>
      </c>
      <c r="H53" s="33">
        <v>5.0999999999999996</v>
      </c>
      <c r="I53" s="33"/>
      <c r="J53" s="33"/>
    </row>
    <row r="54" spans="1:10" ht="24" x14ac:dyDescent="0.25">
      <c r="A54" s="34" t="s">
        <v>25</v>
      </c>
      <c r="B54" s="34" t="s">
        <v>158</v>
      </c>
      <c r="C54" s="34" t="s">
        <v>171</v>
      </c>
      <c r="D54" s="34" t="s">
        <v>52</v>
      </c>
      <c r="E54" s="34" t="s">
        <v>172</v>
      </c>
      <c r="F54" s="34" t="s">
        <v>173</v>
      </c>
      <c r="G54" s="33">
        <v>6</v>
      </c>
      <c r="H54" s="33">
        <v>5.0999999999999996</v>
      </c>
      <c r="I54" s="33"/>
      <c r="J54" s="33"/>
    </row>
    <row r="55" spans="1:10" ht="48" x14ac:dyDescent="0.25">
      <c r="A55" s="37" t="s">
        <v>25</v>
      </c>
      <c r="B55" s="35" t="s">
        <v>174</v>
      </c>
      <c r="C55" s="37" t="s">
        <v>175</v>
      </c>
      <c r="D55" s="37" t="s">
        <v>52</v>
      </c>
      <c r="E55" s="37" t="s">
        <v>176</v>
      </c>
      <c r="F55" s="37" t="s">
        <v>177</v>
      </c>
      <c r="G55" s="33" t="s">
        <v>171</v>
      </c>
      <c r="H55" s="33"/>
      <c r="I55" s="33">
        <v>6123</v>
      </c>
      <c r="J55" s="33"/>
    </row>
    <row r="56" spans="1:10" ht="48" x14ac:dyDescent="0.25">
      <c r="A56" s="37" t="s">
        <v>25</v>
      </c>
      <c r="B56" s="35" t="s">
        <v>174</v>
      </c>
      <c r="C56" s="37" t="s">
        <v>175</v>
      </c>
      <c r="D56" s="37" t="s">
        <v>52</v>
      </c>
      <c r="E56" s="37" t="s">
        <v>176</v>
      </c>
      <c r="F56" s="37" t="s">
        <v>177</v>
      </c>
      <c r="G56" s="33" t="s">
        <v>171</v>
      </c>
      <c r="H56" s="33"/>
      <c r="I56" s="33">
        <v>2600</v>
      </c>
      <c r="J56" s="33"/>
    </row>
    <row r="57" spans="1:10" ht="36" x14ac:dyDescent="0.25">
      <c r="A57" s="34" t="s">
        <v>25</v>
      </c>
      <c r="B57" s="34" t="s">
        <v>178</v>
      </c>
      <c r="C57" s="34" t="s">
        <v>179</v>
      </c>
      <c r="D57" s="34" t="s">
        <v>52</v>
      </c>
      <c r="E57" s="34" t="s">
        <v>180</v>
      </c>
      <c r="F57" s="37" t="s">
        <v>166</v>
      </c>
      <c r="G57" s="33" t="s">
        <v>171</v>
      </c>
      <c r="H57" s="33">
        <v>6.6</v>
      </c>
      <c r="I57" s="33"/>
      <c r="J57" s="33"/>
    </row>
    <row r="58" spans="1:10" ht="36" x14ac:dyDescent="0.25">
      <c r="A58" s="34" t="s">
        <v>25</v>
      </c>
      <c r="B58" s="34" t="s">
        <v>178</v>
      </c>
      <c r="C58" s="34" t="s">
        <v>179</v>
      </c>
      <c r="D58" s="34" t="s">
        <v>52</v>
      </c>
      <c r="E58" s="34" t="s">
        <v>180</v>
      </c>
      <c r="F58" s="37" t="s">
        <v>166</v>
      </c>
      <c r="G58" s="33" t="s">
        <v>171</v>
      </c>
      <c r="H58" s="33">
        <v>6.6</v>
      </c>
      <c r="I58" s="33"/>
      <c r="J58" s="33"/>
    </row>
    <row r="59" spans="1:10" ht="36" x14ac:dyDescent="0.25">
      <c r="A59" s="34" t="s">
        <v>25</v>
      </c>
      <c r="B59" s="34" t="s">
        <v>178</v>
      </c>
      <c r="C59" s="34" t="s">
        <v>179</v>
      </c>
      <c r="D59" s="34" t="s">
        <v>52</v>
      </c>
      <c r="E59" s="34" t="s">
        <v>180</v>
      </c>
      <c r="F59" s="37" t="s">
        <v>166</v>
      </c>
      <c r="G59" s="33" t="s">
        <v>171</v>
      </c>
      <c r="H59" s="33">
        <v>6.6</v>
      </c>
      <c r="I59" s="33"/>
      <c r="J59" s="33"/>
    </row>
    <row r="60" spans="1:10" ht="36" x14ac:dyDescent="0.25">
      <c r="A60" s="34" t="s">
        <v>25</v>
      </c>
      <c r="B60" s="34" t="s">
        <v>181</v>
      </c>
      <c r="C60" s="34" t="s">
        <v>155</v>
      </c>
      <c r="D60" s="34" t="s">
        <v>52</v>
      </c>
      <c r="E60" s="34" t="s">
        <v>182</v>
      </c>
      <c r="F60" s="37" t="s">
        <v>183</v>
      </c>
      <c r="G60" s="33">
        <v>8</v>
      </c>
      <c r="H60" s="33">
        <v>0.6</v>
      </c>
      <c r="I60" s="33"/>
      <c r="J60" s="33"/>
    </row>
    <row r="61" spans="1:10" ht="36" x14ac:dyDescent="0.25">
      <c r="A61" s="34" t="s">
        <v>25</v>
      </c>
      <c r="B61" s="34" t="s">
        <v>181</v>
      </c>
      <c r="C61" s="34" t="s">
        <v>155</v>
      </c>
      <c r="D61" s="34" t="s">
        <v>52</v>
      </c>
      <c r="E61" s="34" t="s">
        <v>182</v>
      </c>
      <c r="F61" s="37" t="s">
        <v>183</v>
      </c>
      <c r="G61" s="33">
        <v>7</v>
      </c>
      <c r="H61" s="33">
        <v>2.6</v>
      </c>
      <c r="I61" s="33"/>
      <c r="J61" s="33"/>
    </row>
    <row r="62" spans="1:10" ht="36" x14ac:dyDescent="0.25">
      <c r="A62" s="34" t="s">
        <v>25</v>
      </c>
      <c r="B62" s="34" t="s">
        <v>184</v>
      </c>
      <c r="C62" s="34" t="s">
        <v>159</v>
      </c>
      <c r="D62" s="34" t="s">
        <v>52</v>
      </c>
      <c r="E62" s="34" t="s">
        <v>185</v>
      </c>
      <c r="F62" s="37" t="s">
        <v>153</v>
      </c>
      <c r="G62" s="33">
        <v>2</v>
      </c>
      <c r="H62" s="33"/>
      <c r="I62" s="33"/>
      <c r="J62" s="33"/>
    </row>
    <row r="63" spans="1:10" ht="36" x14ac:dyDescent="0.25">
      <c r="A63" s="34" t="s">
        <v>25</v>
      </c>
      <c r="B63" s="34" t="s">
        <v>184</v>
      </c>
      <c r="C63" s="34">
        <v>1</v>
      </c>
      <c r="D63" s="34" t="s">
        <v>52</v>
      </c>
      <c r="E63" s="34" t="s">
        <v>185</v>
      </c>
      <c r="F63" s="37" t="s">
        <v>153</v>
      </c>
      <c r="G63" s="33">
        <v>3</v>
      </c>
      <c r="H63" s="33">
        <v>0.13</v>
      </c>
      <c r="I63" s="33"/>
      <c r="J63" s="33"/>
    </row>
    <row r="64" spans="1:10" ht="24" x14ac:dyDescent="0.25">
      <c r="A64" s="34" t="s">
        <v>186</v>
      </c>
      <c r="B64" s="34" t="s">
        <v>187</v>
      </c>
      <c r="C64" s="34"/>
      <c r="D64" s="34" t="s">
        <v>52</v>
      </c>
      <c r="E64" s="34" t="s">
        <v>188</v>
      </c>
      <c r="F64" s="37" t="s">
        <v>189</v>
      </c>
      <c r="G64" s="33"/>
      <c r="H64" s="33">
        <v>12</v>
      </c>
      <c r="I64" s="33"/>
      <c r="J64" s="33"/>
    </row>
    <row r="65" spans="1:10" ht="48" x14ac:dyDescent="0.25">
      <c r="A65" s="34" t="s">
        <v>186</v>
      </c>
      <c r="B65" s="34" t="s">
        <v>190</v>
      </c>
      <c r="C65" s="34"/>
      <c r="D65" s="34" t="s">
        <v>52</v>
      </c>
      <c r="E65" s="34" t="s">
        <v>191</v>
      </c>
      <c r="F65" s="37" t="s">
        <v>192</v>
      </c>
      <c r="G65" s="33"/>
      <c r="H65" s="33">
        <v>1</v>
      </c>
      <c r="I65" s="33"/>
      <c r="J65" s="33"/>
    </row>
    <row r="66" spans="1:10" ht="24" x14ac:dyDescent="0.25">
      <c r="A66" s="34" t="s">
        <v>186</v>
      </c>
      <c r="B66" s="34" t="s">
        <v>187</v>
      </c>
      <c r="C66" s="34"/>
      <c r="D66" s="34" t="s">
        <v>52</v>
      </c>
      <c r="E66" s="34" t="s">
        <v>193</v>
      </c>
      <c r="F66" s="37" t="s">
        <v>194</v>
      </c>
      <c r="G66" s="33" t="s">
        <v>195</v>
      </c>
      <c r="H66" s="33">
        <v>20</v>
      </c>
      <c r="I66" s="33"/>
      <c r="J66" s="33"/>
    </row>
    <row r="67" spans="1:10" ht="36" x14ac:dyDescent="0.25">
      <c r="A67" s="34" t="s">
        <v>186</v>
      </c>
      <c r="B67" s="34" t="s">
        <v>196</v>
      </c>
      <c r="C67" s="34"/>
      <c r="D67" s="34" t="s">
        <v>52</v>
      </c>
      <c r="E67" s="34" t="s">
        <v>197</v>
      </c>
      <c r="F67" s="37" t="s">
        <v>198</v>
      </c>
      <c r="G67" s="33" t="s">
        <v>199</v>
      </c>
      <c r="H67" s="33"/>
      <c r="I67" s="33"/>
      <c r="J67" s="33">
        <f>10*3+8+38+8</f>
        <v>84</v>
      </c>
    </row>
    <row r="68" spans="1:10" ht="36" x14ac:dyDescent="0.25">
      <c r="A68" s="34" t="s">
        <v>200</v>
      </c>
      <c r="B68" s="34" t="s">
        <v>201</v>
      </c>
      <c r="C68" s="34"/>
      <c r="D68" s="34" t="s">
        <v>52</v>
      </c>
      <c r="E68" s="34" t="s">
        <v>202</v>
      </c>
      <c r="F68" s="37" t="s">
        <v>153</v>
      </c>
      <c r="G68" s="33" t="s">
        <v>203</v>
      </c>
      <c r="H68" s="33">
        <v>5.42</v>
      </c>
      <c r="I68" s="33"/>
      <c r="J68" s="33">
        <v>250</v>
      </c>
    </row>
    <row r="69" spans="1:10" ht="48" x14ac:dyDescent="0.25">
      <c r="A69" s="34" t="s">
        <v>200</v>
      </c>
      <c r="B69" s="34" t="s">
        <v>204</v>
      </c>
      <c r="C69" s="34">
        <v>246624</v>
      </c>
      <c r="D69" s="34" t="s">
        <v>52</v>
      </c>
      <c r="E69" s="34" t="s">
        <v>205</v>
      </c>
      <c r="F69" s="37" t="s">
        <v>206</v>
      </c>
      <c r="G69" s="38" t="s">
        <v>207</v>
      </c>
      <c r="H69" s="33">
        <v>0.5</v>
      </c>
      <c r="I69" s="33"/>
      <c r="J69" s="33"/>
    </row>
    <row r="70" spans="1:10" ht="48" x14ac:dyDescent="0.25">
      <c r="A70" s="34" t="s">
        <v>200</v>
      </c>
      <c r="B70" s="34" t="s">
        <v>204</v>
      </c>
      <c r="C70" s="34">
        <v>246625</v>
      </c>
      <c r="D70" s="34" t="s">
        <v>52</v>
      </c>
      <c r="E70" s="34" t="s">
        <v>205</v>
      </c>
      <c r="F70" s="37" t="s">
        <v>206</v>
      </c>
      <c r="G70" s="38" t="s">
        <v>208</v>
      </c>
      <c r="H70" s="33">
        <v>0.1</v>
      </c>
      <c r="I70" s="33"/>
      <c r="J70" s="33"/>
    </row>
    <row r="71" spans="1:10" ht="48" x14ac:dyDescent="0.25">
      <c r="A71" s="34" t="s">
        <v>200</v>
      </c>
      <c r="B71" s="34" t="s">
        <v>204</v>
      </c>
      <c r="C71" s="34">
        <v>246626</v>
      </c>
      <c r="D71" s="34" t="s">
        <v>52</v>
      </c>
      <c r="E71" s="34" t="s">
        <v>205</v>
      </c>
      <c r="F71" s="37" t="s">
        <v>206</v>
      </c>
      <c r="G71" s="38" t="s">
        <v>209</v>
      </c>
      <c r="H71" s="33">
        <v>0.2</v>
      </c>
      <c r="I71" s="33"/>
      <c r="J71" s="33"/>
    </row>
    <row r="72" spans="1:10" ht="48" x14ac:dyDescent="0.25">
      <c r="A72" s="34" t="s">
        <v>200</v>
      </c>
      <c r="B72" s="34" t="s">
        <v>204</v>
      </c>
      <c r="C72" s="34">
        <v>246627</v>
      </c>
      <c r="D72" s="34" t="s">
        <v>52</v>
      </c>
      <c r="E72" s="34" t="s">
        <v>205</v>
      </c>
      <c r="F72" s="37" t="s">
        <v>206</v>
      </c>
      <c r="G72" s="38" t="s">
        <v>209</v>
      </c>
      <c r="H72" s="33">
        <v>0.2</v>
      </c>
      <c r="I72" s="33"/>
      <c r="J72" s="33"/>
    </row>
    <row r="73" spans="1:10" ht="36" x14ac:dyDescent="0.25">
      <c r="A73" s="34" t="s">
        <v>200</v>
      </c>
      <c r="B73" s="34" t="s">
        <v>210</v>
      </c>
      <c r="C73" s="34">
        <v>340781</v>
      </c>
      <c r="D73" s="34" t="s">
        <v>52</v>
      </c>
      <c r="E73" s="34" t="s">
        <v>211</v>
      </c>
      <c r="F73" s="37" t="s">
        <v>153</v>
      </c>
      <c r="G73" s="33" t="s">
        <v>212</v>
      </c>
      <c r="H73" s="33"/>
      <c r="I73" s="33"/>
      <c r="J73" s="33"/>
    </row>
    <row r="74" spans="1:10" ht="24" x14ac:dyDescent="0.25">
      <c r="A74" s="34" t="s">
        <v>200</v>
      </c>
      <c r="B74" s="34" t="s">
        <v>213</v>
      </c>
      <c r="C74" s="34">
        <v>335947</v>
      </c>
      <c r="D74" s="34" t="s">
        <v>52</v>
      </c>
      <c r="E74" s="34" t="s">
        <v>214</v>
      </c>
      <c r="F74" s="37" t="s">
        <v>215</v>
      </c>
      <c r="G74" s="33" t="s">
        <v>216</v>
      </c>
      <c r="H74" s="33"/>
      <c r="I74" s="33"/>
      <c r="J74" s="33">
        <v>28</v>
      </c>
    </row>
    <row r="75" spans="1:10" ht="24" x14ac:dyDescent="0.25">
      <c r="A75" s="34" t="s">
        <v>200</v>
      </c>
      <c r="B75" s="34" t="s">
        <v>217</v>
      </c>
      <c r="C75" s="34">
        <v>226618</v>
      </c>
      <c r="D75" s="34" t="s">
        <v>52</v>
      </c>
      <c r="E75" s="34" t="s">
        <v>218</v>
      </c>
      <c r="F75" s="37" t="s">
        <v>86</v>
      </c>
      <c r="G75" s="33" t="s">
        <v>219</v>
      </c>
      <c r="H75" s="33">
        <v>0.3</v>
      </c>
      <c r="I75" s="33"/>
      <c r="J75" s="33"/>
    </row>
    <row r="76" spans="1:10" s="25" customFormat="1" ht="36" x14ac:dyDescent="0.25">
      <c r="A76" s="26" t="s">
        <v>220</v>
      </c>
      <c r="B76" s="28" t="s">
        <v>221</v>
      </c>
      <c r="C76" s="28" t="s">
        <v>222</v>
      </c>
      <c r="D76" s="28" t="s">
        <v>52</v>
      </c>
      <c r="E76" s="28" t="s">
        <v>223</v>
      </c>
      <c r="F76" s="28" t="s">
        <v>224</v>
      </c>
      <c r="G76" s="30" t="s">
        <v>159</v>
      </c>
      <c r="H76" s="30">
        <v>0</v>
      </c>
      <c r="I76" s="30">
        <v>0</v>
      </c>
      <c r="J76" s="30">
        <v>0</v>
      </c>
    </row>
  </sheetData>
  <mergeCells count="1">
    <mergeCell ref="B3:C3"/>
  </mergeCells>
  <pageMargins left="0.25" right="0.25" top="0.75" bottom="0.75" header="0.3" footer="0.3"/>
  <pageSetup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01E4E7-46D1-42B0-9FE6-666A33DD07E2}"/>
</file>

<file path=customXml/itemProps2.xml><?xml version="1.0" encoding="utf-8"?>
<ds:datastoreItem xmlns:ds="http://schemas.openxmlformats.org/officeDocument/2006/customXml" ds:itemID="{F3928007-3A44-4261-8C8A-FE8AA44A7DA9}"/>
</file>

<file path=customXml/itemProps3.xml><?xml version="1.0" encoding="utf-8"?>
<ds:datastoreItem xmlns:ds="http://schemas.openxmlformats.org/officeDocument/2006/customXml" ds:itemID="{565C0F36-5C2A-4902-A726-8D38D30941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DAP</vt:lpstr>
      <vt:lpstr>DOP</vt:lpstr>
      <vt:lpstr>DAP!Área_de_impresión</vt:lpstr>
      <vt:lpstr>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Osvaldo</dc:creator>
  <cp:lastModifiedBy>Carolina Silva Moraga</cp:lastModifiedBy>
  <cp:lastPrinted>2022-01-14T14:16:52Z</cp:lastPrinted>
  <dcterms:created xsi:type="dcterms:W3CDTF">2021-04-16T18:37:21Z</dcterms:created>
  <dcterms:modified xsi:type="dcterms:W3CDTF">2022-01-18T13:46:36Z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