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1550" activeTab="1"/>
  </bookViews>
  <sheets>
    <sheet name="Por servicio " sheetId="1" r:id="rId1"/>
    <sheet name="Por region " sheetId="2" r:id="rId2"/>
  </sheets>
  <definedNames>
    <definedName name="_xlfn.IFERROR" hidden="1">#NAME?</definedName>
    <definedName name="_xlnm.Print_Area" localSheetId="1">'Por region '!$B$1:$G$31</definedName>
    <definedName name="_xlnm.Print_Area" localSheetId="0">'Por servicio '!$B$1:$G$25</definedName>
  </definedNames>
  <calcPr fullCalcOnLoad="1"/>
</workbook>
</file>

<file path=xl/sharedStrings.xml><?xml version="1.0" encoding="utf-8"?>
<sst xmlns="http://schemas.openxmlformats.org/spreadsheetml/2006/main" count="54" uniqueCount="46">
  <si>
    <t>SERVICIOS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</si>
  <si>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</si>
  <si>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</si>
  <si>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</si>
  <si>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</si>
  <si>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</si>
  <si>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</si>
  <si>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</si>
  <si>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</si>
  <si>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</si>
  <si>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</si>
  <si>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</si>
  <si>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</si>
  <si>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>Maule</t>
  </si>
  <si>
    <t>Araucanía</t>
  </si>
  <si>
    <t>Los Ríos</t>
  </si>
  <si>
    <t>Los Lagos</t>
  </si>
  <si>
    <t>Fondos sin decretar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</si>
  <si>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</si>
  <si>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</si>
  <si>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>Ñuble</t>
  </si>
  <si>
    <t>PRESUPUESTO MOP AÑO 2023</t>
  </si>
  <si>
    <t>(Miles de $ 2023)</t>
  </si>
  <si>
    <t>PRESUPUESTO MOP AÑO 2023 POR REGION</t>
  </si>
  <si>
    <t>Dirección General de Obras Públicas</t>
  </si>
  <si>
    <t>Arquitectura</t>
  </si>
  <si>
    <t>Obras Hidráulicas</t>
  </si>
  <si>
    <t>Vialidad</t>
  </si>
  <si>
    <t>O. Portuarias</t>
  </si>
  <si>
    <t>Aeropuertos</t>
  </si>
  <si>
    <t>Planeamiento</t>
  </si>
  <si>
    <t>S. Servicios Sanitarios Rurales</t>
  </si>
  <si>
    <t>Dirección General de Concesiones</t>
  </si>
  <si>
    <t>D.G. Aguas</t>
  </si>
  <si>
    <t>I.N.H.</t>
  </si>
  <si>
    <t>S.S.S.</t>
  </si>
  <si>
    <t>Valparaíso</t>
  </si>
  <si>
    <t>Metropolitana</t>
  </si>
  <si>
    <t>Aysén</t>
  </si>
  <si>
    <t>O Higgins</t>
  </si>
  <si>
    <t>Bio Bío</t>
  </si>
  <si>
    <t>Magallanes y Ach</t>
  </si>
  <si>
    <t>Interregional</t>
  </si>
  <si>
    <t>SITUACION AL CIERRE DEL MES DE ABRIL</t>
  </si>
  <si>
    <t>Monto Asignado en Ley de Presupuestos (*)</t>
  </si>
  <si>
    <t>(*) Nota: a algunas iniciativas se les corrigió la región, por lo que la distribución del monto ley por región podría ser levemente diferente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</si>
</sst>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72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172" fontId="0" fillId="0" borderId="0" xfId="54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80" zoomScaleNormal="80" zoomScalePageLayoutView="0" workbookViewId="0" topLeftCell="A1">
      <selection activeCell="L15" sqref="L15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30" t="s">
        <v>21</v>
      </c>
      <c r="C4" s="30"/>
      <c r="D4" s="30"/>
      <c r="E4" s="30"/>
      <c r="F4" s="30"/>
      <c r="G4" s="30"/>
    </row>
    <row r="5" spans="1:7" ht="18">
      <c r="A5" s="9"/>
      <c r="B5" s="30" t="s">
        <v>1</v>
      </c>
      <c r="C5" s="30"/>
      <c r="D5" s="30"/>
      <c r="E5" s="30"/>
      <c r="F5" s="30"/>
      <c r="G5" s="30"/>
    </row>
    <row r="6" spans="1:7" ht="18">
      <c r="A6" s="9"/>
      <c r="B6" s="30" t="s">
        <v>22</v>
      </c>
      <c r="C6" s="30"/>
      <c r="D6" s="30"/>
      <c r="E6" s="30"/>
      <c r="F6" s="30"/>
      <c r="G6" s="30"/>
    </row>
    <row r="7" spans="1:7" ht="18">
      <c r="A7" s="9"/>
      <c r="B7" s="30" t="s">
        <v>43</v>
      </c>
      <c r="C7" s="30"/>
      <c r="D7" s="30"/>
      <c r="E7" s="30"/>
      <c r="F7" s="30"/>
      <c r="G7" s="30"/>
    </row>
    <row r="9" spans="3:5" ht="12.75">
      <c r="C9" s="12"/>
      <c r="D9" s="12"/>
      <c r="E9" s="12"/>
    </row>
    <row r="10" ht="13.5" thickBot="1"/>
    <row r="11" spans="1:7" ht="56.25" customHeight="1" thickBot="1">
      <c r="A11" s="3"/>
      <c r="B11" s="13" t="s">
        <v>0</v>
      </c>
      <c r="C11" s="14" t="s">
        <v>3</v>
      </c>
      <c r="D11" s="14" t="s">
        <v>7</v>
      </c>
      <c r="E11" s="13" t="s">
        <v>4</v>
      </c>
      <c r="F11" s="13" t="s">
        <v>5</v>
      </c>
      <c r="G11" s="13" t="s">
        <v>6</v>
      </c>
    </row>
    <row r="12" spans="1:7" s="10" customFormat="1" ht="18" customHeight="1">
      <c r="A12" s="4"/>
      <c r="B12" s="15" t="s">
        <v>25</v>
      </c>
      <c r="C12" s="1">
        <v>37590026</v>
      </c>
      <c r="D12" s="1">
        <v>36790026</v>
      </c>
      <c r="E12" s="1">
        <v>12506579</v>
      </c>
      <c r="F12" s="1">
        <v>818015.524</v>
      </c>
      <c r="G12" s="6">
        <f>+IF(E12=0,"-",F12/E12)</f>
        <v>0.06540681700407441</v>
      </c>
    </row>
    <row r="13" spans="1:7" s="10" customFormat="1" ht="18" customHeight="1">
      <c r="A13" s="4"/>
      <c r="B13" s="16" t="s">
        <v>26</v>
      </c>
      <c r="C13" s="1">
        <v>293591805</v>
      </c>
      <c r="D13" s="1">
        <v>293591805</v>
      </c>
      <c r="E13" s="1">
        <v>140193609</v>
      </c>
      <c r="F13" s="2">
        <v>32945027.851999998</v>
      </c>
      <c r="G13" s="6">
        <f aca="true" t="shared" si="0" ref="G13:G23">+IF(E13=0,"-",F13/E13)</f>
        <v>0.23499664561741895</v>
      </c>
    </row>
    <row r="14" spans="1:7" s="10" customFormat="1" ht="18" customHeight="1">
      <c r="A14" s="4"/>
      <c r="B14" s="16" t="s">
        <v>27</v>
      </c>
      <c r="C14" s="1">
        <v>1913855137</v>
      </c>
      <c r="D14" s="1">
        <v>1893896951</v>
      </c>
      <c r="E14" s="1">
        <v>1748483082</v>
      </c>
      <c r="F14" s="1">
        <v>309745351.13400006</v>
      </c>
      <c r="G14" s="6">
        <f t="shared" si="0"/>
        <v>0.17715089972714992</v>
      </c>
    </row>
    <row r="15" spans="1:7" s="10" customFormat="1" ht="18" customHeight="1">
      <c r="A15" s="4"/>
      <c r="B15" s="16" t="s">
        <v>28</v>
      </c>
      <c r="C15" s="1">
        <v>115171552</v>
      </c>
      <c r="D15" s="1">
        <v>115171552</v>
      </c>
      <c r="E15" s="1">
        <v>98075698</v>
      </c>
      <c r="F15" s="1">
        <v>27251265.84400001</v>
      </c>
      <c r="G15" s="6">
        <f t="shared" si="0"/>
        <v>0.2778595146373571</v>
      </c>
    </row>
    <row r="16" spans="1:7" s="10" customFormat="1" ht="18" customHeight="1">
      <c r="A16" s="4"/>
      <c r="B16" s="16" t="s">
        <v>29</v>
      </c>
      <c r="C16" s="1">
        <v>135318267</v>
      </c>
      <c r="D16" s="1">
        <v>135318267</v>
      </c>
      <c r="E16" s="1">
        <v>110710671</v>
      </c>
      <c r="F16" s="1">
        <v>34566508.06400001</v>
      </c>
      <c r="G16" s="6">
        <f t="shared" si="0"/>
        <v>0.3122238150286345</v>
      </c>
    </row>
    <row r="17" spans="1:7" s="10" customFormat="1" ht="18" customHeight="1">
      <c r="A17" s="4"/>
      <c r="B17" s="16" t="s">
        <v>24</v>
      </c>
      <c r="C17" s="1">
        <v>569449</v>
      </c>
      <c r="D17" s="1">
        <v>82666</v>
      </c>
      <c r="E17" s="1">
        <v>22814</v>
      </c>
      <c r="F17" s="2">
        <v>12197.4</v>
      </c>
      <c r="G17" s="6">
        <f t="shared" si="0"/>
        <v>0.5346453931796266</v>
      </c>
    </row>
    <row r="18" spans="1:7" s="10" customFormat="1" ht="18" customHeight="1">
      <c r="A18" s="4"/>
      <c r="B18" s="16" t="s">
        <v>30</v>
      </c>
      <c r="C18" s="1">
        <v>806413</v>
      </c>
      <c r="D18" s="1">
        <v>806413</v>
      </c>
      <c r="E18" s="1">
        <v>671659</v>
      </c>
      <c r="F18" s="1">
        <v>80353</v>
      </c>
      <c r="G18" s="6">
        <f t="shared" si="0"/>
        <v>0.11963362360959952</v>
      </c>
    </row>
    <row r="19" spans="1:7" s="10" customFormat="1" ht="18" customHeight="1">
      <c r="A19" s="4"/>
      <c r="B19" s="16" t="s">
        <v>31</v>
      </c>
      <c r="C19" s="1">
        <v>295780655</v>
      </c>
      <c r="D19" s="1">
        <v>295780655</v>
      </c>
      <c r="E19" s="1">
        <v>271219590</v>
      </c>
      <c r="F19" s="1">
        <v>49465415.172</v>
      </c>
      <c r="G19" s="6">
        <f t="shared" si="0"/>
        <v>0.18238142448338632</v>
      </c>
    </row>
    <row r="20" spans="1:7" s="10" customFormat="1" ht="18" customHeight="1">
      <c r="A20" s="4"/>
      <c r="B20" s="16" t="s">
        <v>32</v>
      </c>
      <c r="C20" s="1">
        <v>453554155</v>
      </c>
      <c r="D20" s="1">
        <v>453554155</v>
      </c>
      <c r="E20" s="1">
        <v>451045869</v>
      </c>
      <c r="F20" s="1">
        <v>61830941.34799998</v>
      </c>
      <c r="G20" s="6">
        <f t="shared" si="0"/>
        <v>0.13708348883691912</v>
      </c>
    </row>
    <row r="21" spans="1:7" s="10" customFormat="1" ht="18" customHeight="1">
      <c r="A21" s="4"/>
      <c r="B21" s="16" t="s">
        <v>33</v>
      </c>
      <c r="C21" s="1">
        <v>15146653</v>
      </c>
      <c r="D21" s="1">
        <v>15146653</v>
      </c>
      <c r="E21" s="1">
        <v>1655917</v>
      </c>
      <c r="F21" s="1">
        <v>92956.379</v>
      </c>
      <c r="G21" s="6">
        <f t="shared" si="0"/>
        <v>0.05613589268061141</v>
      </c>
    </row>
    <row r="22" spans="1:7" s="10" customFormat="1" ht="18" customHeight="1">
      <c r="A22" s="4"/>
      <c r="B22" s="24" t="s">
        <v>34</v>
      </c>
      <c r="C22" s="1">
        <v>318900</v>
      </c>
      <c r="D22" s="1">
        <v>318900</v>
      </c>
      <c r="E22" s="1">
        <v>0</v>
      </c>
      <c r="F22" s="1">
        <v>0</v>
      </c>
      <c r="G22" s="29" t="str">
        <f t="shared" si="0"/>
        <v>-</v>
      </c>
    </row>
    <row r="23" spans="1:7" s="10" customFormat="1" ht="18" customHeight="1">
      <c r="A23" s="4"/>
      <c r="B23" s="24" t="s">
        <v>35</v>
      </c>
      <c r="C23" s="1">
        <v>227672</v>
      </c>
      <c r="D23" s="1">
        <v>227672</v>
      </c>
      <c r="E23" s="1">
        <v>0</v>
      </c>
      <c r="F23" s="2">
        <v>0</v>
      </c>
      <c r="G23" s="29" t="str">
        <f t="shared" si="0"/>
        <v>-</v>
      </c>
    </row>
    <row r="24" spans="1:7" s="10" customFormat="1" ht="18" customHeight="1" thickBot="1">
      <c r="A24" s="5"/>
      <c r="B24" s="18" t="s">
        <v>2</v>
      </c>
      <c r="C24" s="19">
        <f>SUM(C12:C23)</f>
        <v>3261930684</v>
      </c>
      <c r="D24" s="19">
        <f>SUM(D12:D23)</f>
        <v>3240685715</v>
      </c>
      <c r="E24" s="19">
        <f>+SUM(E12:E23)</f>
        <v>2834585488</v>
      </c>
      <c r="F24" s="19">
        <f>+SUM(F12:F23)</f>
        <v>516808031.71700007</v>
      </c>
      <c r="G24" s="20">
        <f>F24/E24</f>
        <v>0.1823222597818507</v>
      </c>
    </row>
    <row r="26" ht="12.75">
      <c r="G26" s="28"/>
    </row>
    <row r="27" spans="3:7" s="26" customFormat="1" ht="15" hidden="1">
      <c r="C27" s="26">
        <f>+C24-'Por region '!C30</f>
        <v>0</v>
      </c>
      <c r="E27" s="26">
        <f>+E24-'Por region '!E30</f>
        <v>0</v>
      </c>
      <c r="F27" s="26">
        <f>+F24-'Por region '!F30</f>
        <v>0</v>
      </c>
      <c r="G27" s="26">
        <f>+G24-'Por region '!G30</f>
        <v>0</v>
      </c>
    </row>
    <row r="28" ht="12.75">
      <c r="G28" s="27"/>
    </row>
  </sheetData>
  <sheetProtection/>
  <mergeCells count="4">
    <mergeCell ref="B4:G4"/>
    <mergeCell ref="B6:G6"/>
    <mergeCell ref="B7:G7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90" zoomScaleNormal="90" zoomScalePageLayoutView="0" workbookViewId="0" topLeftCell="A3">
      <selection activeCell="K24" sqref="K24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30" t="s">
        <v>23</v>
      </c>
      <c r="C4" s="30"/>
      <c r="D4" s="30"/>
      <c r="E4" s="30"/>
      <c r="F4" s="30"/>
      <c r="G4" s="30"/>
    </row>
    <row r="5" spans="1:7" ht="18">
      <c r="A5" s="9"/>
      <c r="B5" s="30" t="s">
        <v>1</v>
      </c>
      <c r="C5" s="30"/>
      <c r="D5" s="30"/>
      <c r="E5" s="30"/>
      <c r="F5" s="30"/>
      <c r="G5" s="30"/>
    </row>
    <row r="6" spans="1:7" ht="18">
      <c r="A6" s="9"/>
      <c r="B6" s="30" t="s">
        <v>22</v>
      </c>
      <c r="C6" s="30"/>
      <c r="D6" s="30"/>
      <c r="E6" s="30"/>
      <c r="F6" s="30"/>
      <c r="G6" s="30"/>
    </row>
    <row r="7" spans="1:7" ht="18">
      <c r="A7" s="9"/>
      <c r="B7" s="30" t="s">
        <v>43</v>
      </c>
      <c r="C7" s="30"/>
      <c r="D7" s="30"/>
      <c r="E7" s="30"/>
      <c r="F7" s="30"/>
      <c r="G7" s="30"/>
    </row>
    <row r="9" spans="3:5" ht="12.75">
      <c r="C9" s="12"/>
      <c r="D9" s="12"/>
      <c r="E9" s="12"/>
    </row>
    <row r="10" ht="13.5" thickBot="1"/>
    <row r="11" spans="1:7" ht="56.25" customHeight="1" thickBot="1">
      <c r="A11" s="3"/>
      <c r="B11" s="13" t="s">
        <v>19</v>
      </c>
      <c r="C11" s="14" t="s">
        <v>44</v>
      </c>
      <c r="D11" s="14" t="s">
        <v>7</v>
      </c>
      <c r="E11" s="13" t="s">
        <v>4</v>
      </c>
      <c r="F11" s="13" t="s">
        <v>5</v>
      </c>
      <c r="G11" s="13" t="s">
        <v>6</v>
      </c>
    </row>
    <row r="12" spans="1:7" s="10" customFormat="1" ht="18" customHeight="1">
      <c r="A12" s="25"/>
      <c r="B12" s="15" t="s">
        <v>8</v>
      </c>
      <c r="C12" s="1">
        <v>135035236</v>
      </c>
      <c r="D12" s="1">
        <v>107633997</v>
      </c>
      <c r="E12" s="1">
        <v>107633997</v>
      </c>
      <c r="F12" s="1">
        <v>20555713.323999997</v>
      </c>
      <c r="G12" s="6">
        <f>_xlfn.IFERROR(F12/E12,0)</f>
        <v>0.19097788707038352</v>
      </c>
    </row>
    <row r="13" spans="1:7" s="10" customFormat="1" ht="18" customHeight="1">
      <c r="A13" s="25"/>
      <c r="B13" s="16" t="s">
        <v>9</v>
      </c>
      <c r="C13" s="2">
        <v>94691040</v>
      </c>
      <c r="D13" s="2">
        <v>64168507</v>
      </c>
      <c r="E13" s="2">
        <v>64168507</v>
      </c>
      <c r="F13" s="1">
        <v>7210662.993000001</v>
      </c>
      <c r="G13" s="6">
        <f aca="true" t="shared" si="0" ref="G13:G28">_xlfn.IFERROR(F13/E13,0)</f>
        <v>0.11237074587071194</v>
      </c>
    </row>
    <row r="14" spans="1:7" s="10" customFormat="1" ht="18" customHeight="1">
      <c r="A14" s="25"/>
      <c r="B14" s="16" t="s">
        <v>10</v>
      </c>
      <c r="C14" s="2">
        <v>137888640</v>
      </c>
      <c r="D14" s="2">
        <v>122368532</v>
      </c>
      <c r="E14" s="2">
        <v>122368532</v>
      </c>
      <c r="F14" s="1">
        <v>17253662.909</v>
      </c>
      <c r="G14" s="6">
        <f t="shared" si="0"/>
        <v>0.1409975475475999</v>
      </c>
    </row>
    <row r="15" spans="1:7" s="10" customFormat="1" ht="18" customHeight="1">
      <c r="A15" s="25"/>
      <c r="B15" s="16" t="s">
        <v>11</v>
      </c>
      <c r="C15" s="2">
        <v>124882396</v>
      </c>
      <c r="D15" s="2">
        <v>122677279</v>
      </c>
      <c r="E15" s="2">
        <v>122677279</v>
      </c>
      <c r="F15" s="1">
        <v>18036515.928000003</v>
      </c>
      <c r="G15" s="6">
        <f t="shared" si="0"/>
        <v>0.14702409504860312</v>
      </c>
    </row>
    <row r="16" spans="1:7" s="10" customFormat="1" ht="18" customHeight="1">
      <c r="A16" s="25"/>
      <c r="B16" s="16" t="s">
        <v>12</v>
      </c>
      <c r="C16" s="2">
        <v>163124675</v>
      </c>
      <c r="D16" s="2">
        <v>111121686</v>
      </c>
      <c r="E16" s="2">
        <v>111121686</v>
      </c>
      <c r="F16" s="1">
        <v>27454766.266999997</v>
      </c>
      <c r="G16" s="6">
        <f t="shared" si="0"/>
        <v>0.24706938182165447</v>
      </c>
    </row>
    <row r="17" spans="1:7" s="10" customFormat="1" ht="18" customHeight="1">
      <c r="A17" s="25"/>
      <c r="B17" s="16" t="s">
        <v>36</v>
      </c>
      <c r="C17" s="2">
        <v>278781089</v>
      </c>
      <c r="D17" s="2">
        <v>235285321</v>
      </c>
      <c r="E17" s="2">
        <v>235285321</v>
      </c>
      <c r="F17" s="1">
        <v>66055501.72900002</v>
      </c>
      <c r="G17" s="6">
        <f t="shared" si="0"/>
        <v>0.2807463782621612</v>
      </c>
    </row>
    <row r="18" spans="1:7" s="10" customFormat="1" ht="18" customHeight="1">
      <c r="A18" s="25"/>
      <c r="B18" s="16" t="s">
        <v>37</v>
      </c>
      <c r="C18" s="2">
        <v>359638921</v>
      </c>
      <c r="D18" s="2">
        <v>345770654</v>
      </c>
      <c r="E18" s="2">
        <v>345770654</v>
      </c>
      <c r="F18" s="1">
        <v>39107102.776</v>
      </c>
      <c r="G18" s="6">
        <f t="shared" si="0"/>
        <v>0.11310127775042471</v>
      </c>
    </row>
    <row r="19" spans="1:7" s="10" customFormat="1" ht="18" customHeight="1">
      <c r="A19" s="25"/>
      <c r="B19" s="17" t="s">
        <v>39</v>
      </c>
      <c r="C19" s="2">
        <v>146164970</v>
      </c>
      <c r="D19" s="2">
        <v>139921990</v>
      </c>
      <c r="E19" s="2">
        <v>139921990</v>
      </c>
      <c r="F19" s="1">
        <v>11814367.969999995</v>
      </c>
      <c r="G19" s="6">
        <f t="shared" si="0"/>
        <v>0.08443539124908098</v>
      </c>
    </row>
    <row r="20" spans="1:7" s="10" customFormat="1" ht="18" customHeight="1">
      <c r="A20" s="25"/>
      <c r="B20" s="17" t="s">
        <v>13</v>
      </c>
      <c r="C20" s="2">
        <v>165726364</v>
      </c>
      <c r="D20" s="2">
        <v>172607303</v>
      </c>
      <c r="E20" s="2">
        <v>172607303</v>
      </c>
      <c r="F20" s="1">
        <v>26800773.521</v>
      </c>
      <c r="G20" s="6">
        <f t="shared" si="0"/>
        <v>0.1552702177439155</v>
      </c>
    </row>
    <row r="21" spans="1:7" s="10" customFormat="1" ht="18" customHeight="1">
      <c r="A21" s="25"/>
      <c r="B21" s="17" t="s">
        <v>20</v>
      </c>
      <c r="C21" s="2">
        <v>110627861</v>
      </c>
      <c r="D21" s="2">
        <v>84695932</v>
      </c>
      <c r="E21" s="2">
        <v>84695932</v>
      </c>
      <c r="F21" s="1">
        <v>13706950.868999997</v>
      </c>
      <c r="G21" s="6">
        <f t="shared" si="0"/>
        <v>0.16183718090498134</v>
      </c>
    </row>
    <row r="22" spans="1:7" s="10" customFormat="1" ht="18" customHeight="1">
      <c r="A22" s="25"/>
      <c r="B22" s="16" t="s">
        <v>40</v>
      </c>
      <c r="C22" s="2">
        <v>300510174</v>
      </c>
      <c r="D22" s="2">
        <v>268420122</v>
      </c>
      <c r="E22" s="2">
        <v>268420122</v>
      </c>
      <c r="F22" s="1">
        <v>60039824.502</v>
      </c>
      <c r="G22" s="6">
        <f>_xlfn.IFERROR(F22/E22,0)</f>
        <v>0.2236785530631716</v>
      </c>
    </row>
    <row r="23" spans="1:7" s="10" customFormat="1" ht="18" customHeight="1">
      <c r="A23" s="25"/>
      <c r="B23" s="16" t="s">
        <v>14</v>
      </c>
      <c r="C23" s="2">
        <v>268907150</v>
      </c>
      <c r="D23" s="2">
        <v>181289430</v>
      </c>
      <c r="E23" s="2">
        <v>181289430</v>
      </c>
      <c r="F23" s="1">
        <v>30822909.76899999</v>
      </c>
      <c r="G23" s="6">
        <f t="shared" si="0"/>
        <v>0.17002044613963424</v>
      </c>
    </row>
    <row r="24" spans="1:7" s="10" customFormat="1" ht="18" customHeight="1">
      <c r="A24" s="25"/>
      <c r="B24" s="16" t="s">
        <v>15</v>
      </c>
      <c r="C24" s="2">
        <v>198556661</v>
      </c>
      <c r="D24" s="2">
        <v>211104853</v>
      </c>
      <c r="E24" s="2">
        <v>211104853</v>
      </c>
      <c r="F24" s="1">
        <v>42450994.249</v>
      </c>
      <c r="G24" s="6">
        <f t="shared" si="0"/>
        <v>0.20108961800608155</v>
      </c>
    </row>
    <row r="25" spans="1:7" s="10" customFormat="1" ht="18" customHeight="1">
      <c r="A25" s="25"/>
      <c r="B25" s="16" t="s">
        <v>16</v>
      </c>
      <c r="C25" s="2">
        <v>298964173</v>
      </c>
      <c r="D25" s="2">
        <v>310156744</v>
      </c>
      <c r="E25" s="2">
        <v>310156744</v>
      </c>
      <c r="F25" s="1">
        <v>73156370.25299998</v>
      </c>
      <c r="G25" s="6">
        <f t="shared" si="0"/>
        <v>0.23586902967036558</v>
      </c>
    </row>
    <row r="26" spans="1:7" s="10" customFormat="1" ht="18" customHeight="1">
      <c r="A26" s="25"/>
      <c r="B26" s="16" t="s">
        <v>38</v>
      </c>
      <c r="C26" s="2">
        <v>134372830</v>
      </c>
      <c r="D26" s="2">
        <v>82533514</v>
      </c>
      <c r="E26" s="2">
        <v>82533514</v>
      </c>
      <c r="F26" s="1">
        <v>22175561.783000007</v>
      </c>
      <c r="G26" s="6">
        <f t="shared" si="0"/>
        <v>0.2686855400704253</v>
      </c>
    </row>
    <row r="27" spans="1:7" s="10" customFormat="1" ht="18" customHeight="1">
      <c r="A27" s="25"/>
      <c r="B27" s="16" t="s">
        <v>41</v>
      </c>
      <c r="C27" s="2">
        <v>159956778</v>
      </c>
      <c r="D27" s="2">
        <v>143506725</v>
      </c>
      <c r="E27" s="2">
        <v>143506725</v>
      </c>
      <c r="F27" s="1">
        <v>25268604.487999998</v>
      </c>
      <c r="G27" s="6">
        <f t="shared" si="0"/>
        <v>0.176079584340037</v>
      </c>
    </row>
    <row r="28" spans="1:7" s="10" customFormat="1" ht="18" customHeight="1">
      <c r="A28" s="25"/>
      <c r="B28" s="16" t="s">
        <v>42</v>
      </c>
      <c r="C28" s="2">
        <v>184101726</v>
      </c>
      <c r="D28" s="2">
        <v>131322899</v>
      </c>
      <c r="E28" s="2">
        <v>131322899</v>
      </c>
      <c r="F28" s="1">
        <v>14897748.387000002</v>
      </c>
      <c r="G28" s="6">
        <f t="shared" si="0"/>
        <v>0.11344364539957347</v>
      </c>
    </row>
    <row r="29" spans="1:7" s="10" customFormat="1" ht="20.25" customHeight="1" thickBot="1">
      <c r="A29" s="4"/>
      <c r="B29" s="16" t="s">
        <v>17</v>
      </c>
      <c r="C29" s="2">
        <v>0</v>
      </c>
      <c r="D29" s="2">
        <v>406100227</v>
      </c>
      <c r="E29" s="2">
        <v>0</v>
      </c>
      <c r="F29" s="1">
        <v>0</v>
      </c>
      <c r="G29" s="6"/>
    </row>
    <row r="30" spans="1:7" s="10" customFormat="1" ht="18" customHeight="1" thickBot="1">
      <c r="A30" s="5"/>
      <c r="B30" s="21" t="s">
        <v>2</v>
      </c>
      <c r="C30" s="22">
        <f>SUM(C12:C29)</f>
        <v>3261930684</v>
      </c>
      <c r="D30" s="22">
        <f>SUM(D12:D29)</f>
        <v>3240685715</v>
      </c>
      <c r="E30" s="22">
        <f>+SUM(E12:E29)</f>
        <v>2834585488</v>
      </c>
      <c r="F30" s="22">
        <f>+SUM(F12:F29)</f>
        <v>516808031.71699995</v>
      </c>
      <c r="G30" s="23">
        <f>F30/E30</f>
        <v>0.18232225978185065</v>
      </c>
    </row>
    <row r="32" spans="2:7" ht="12.75">
      <c r="B32" s="31" t="s">
        <v>45</v>
      </c>
      <c r="C32" s="31"/>
      <c r="D32" s="31"/>
      <c r="E32" s="31"/>
      <c r="F32" s="31"/>
      <c r="G32" s="31"/>
    </row>
    <row r="37" ht="12.75">
      <c r="F37" s="7" t="s">
        <v>18</v>
      </c>
    </row>
  </sheetData>
  <sheetProtection/>
  <mergeCells count="5">
    <mergeCell ref="B4:G4"/>
    <mergeCell ref="B5:G5"/>
    <mergeCell ref="B6:G6"/>
    <mergeCell ref="B7:G7"/>
    <mergeCell ref="B32:G32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2023-05-17T15:28:56Z</cp:lastPrinted>
  <dcterms:created xsi:type="dcterms:W3CDTF">2005-09-27T16:03:12Z</dcterms:created>
  <dcterms:modified xsi:type="dcterms:W3CDTF">2023-05-17T15:36:15Z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url_documen">
    <vt:lpwstr>/InformaciondePresupuestoMOP/informedeejecucionpresupuestaria/Documents/2023/Decretado_Ejecutado_abril_2023.xls</vt:lpwstr>
  </property>
  <property fmtid="{D5CDD505-2E9C-101B-9397-08002B2CF9AE}" pid="5" name="M">
    <vt:lpwstr>4.00000000000000</vt:lpwstr>
  </property>
  <property fmtid="{D5CDD505-2E9C-101B-9397-08002B2CF9AE}" pid="6" name="A">
    <vt:lpwstr>2023</vt:lpwstr>
  </property>
  <property fmtid="{D5CDD505-2E9C-101B-9397-08002B2CF9AE}" pid="7" name="numeraci">
    <vt:lpwstr>4.00000000000000</vt:lpwstr>
  </property>
</Properties>
</file>