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<sst xmlns="http://schemas.openxmlformats.org/spreadsheetml/2006/main" count="111" uniqueCount="47">
  <si>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</si>
  <si>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</si>
  <si>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</si>
  <si>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</si>
  <si>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</si>
  <si>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</si>
  <si>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</si>
  <si>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</si>
  <si>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</si>
  <si>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</si>
  <si>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</si>
  <si>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</si>
  <si>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</si>
  <si>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</si>
  <si>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</si>
  <si>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</si>
  <si>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</si>
  <si>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</si>
  <si>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</si>
  <si>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</si>
  <si>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</si>
  <si>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</si>
  <si>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</si>
  <si>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</si>
  <si>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</si>
  <si>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</si>
  <si>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</si>
  <si>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</si>
  <si>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</si>
  <si>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</si>
  <si>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</si>
  <si>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</si>
  <si>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</si>
  <si>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</si>
  <si>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</si>
  <si>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</si>
  <si>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</si>
  <si>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</si>
  <si>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</si>
  <si>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</si>
  <si>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</si>
  <si>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</si>
  <si>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</si>
  <si>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</si>
  <si>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</si>
  <si>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</si>
  <si>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MAYO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</si>
</sst>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J12" sqref="J1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5161946</v>
      </c>
      <c r="F14" s="1">
        <v>324178.50599999994</v>
      </c>
      <c r="G14" s="6">
        <f>+IF(E14=0,"-",F14/E14)</f>
        <v>0.06280160737830266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129169052</v>
      </c>
      <c r="E15" s="1">
        <v>103808990</v>
      </c>
      <c r="F15" s="2">
        <v>33424780.221</v>
      </c>
      <c r="G15" s="6">
        <f t="shared" si="0"/>
        <v>0.32198348352103223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568527022</v>
      </c>
      <c r="F16" s="1">
        <v>171648949.79999995</v>
      </c>
      <c r="G16" s="6">
        <f t="shared" si="0"/>
        <v>0.30191871829796674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4319524.379</v>
      </c>
      <c r="G17" s="6">
        <f t="shared" si="0"/>
        <v>0.20125178317298587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25550992.235000003</v>
      </c>
      <c r="G18" s="6">
        <f t="shared" si="0"/>
        <v>0.4688164273318721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64550797</v>
      </c>
      <c r="F21" s="1">
        <v>19803626.627000015</v>
      </c>
      <c r="G21" s="6">
        <f t="shared" si="0"/>
        <v>0.3067913573088806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7775287</v>
      </c>
      <c r="E23" s="1">
        <v>6958059</v>
      </c>
      <c r="F23" s="1">
        <v>669591.367</v>
      </c>
      <c r="G23" s="6">
        <f t="shared" si="0"/>
        <v>0.09623249342956132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931994358</v>
      </c>
      <c r="E26" s="19">
        <f>SUM(E13:E25)</f>
        <v>836744060</v>
      </c>
      <c r="F26" s="19">
        <f>SUM(F13:F25)</f>
        <v>255741643.135</v>
      </c>
      <c r="G26" s="20">
        <f>F26/E26</f>
        <v>0.30563903033264433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J18" sqref="J18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39379516</v>
      </c>
      <c r="E13" s="1">
        <v>39379516</v>
      </c>
      <c r="F13" s="1">
        <v>16180576.464</v>
      </c>
      <c r="G13" s="6">
        <f>_xlfn.IFERROR(F13/E13,0)</f>
        <v>0.41088814966644077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49241121</v>
      </c>
      <c r="E14" s="2">
        <v>49241121</v>
      </c>
      <c r="F14" s="1">
        <v>8116857.620999999</v>
      </c>
      <c r="G14" s="6">
        <f aca="true" t="shared" si="0" ref="G14:G29">_xlfn.IFERROR(F14/E14,0)</f>
        <v>0.16483900967648563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38987544</v>
      </c>
      <c r="E15" s="2">
        <v>38987544</v>
      </c>
      <c r="F15" s="1">
        <v>7756500.12</v>
      </c>
      <c r="G15" s="6">
        <f t="shared" si="0"/>
        <v>0.19894815944292363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42704555</v>
      </c>
      <c r="E16" s="2">
        <v>42704555</v>
      </c>
      <c r="F16" s="1">
        <v>20135075.188000005</v>
      </c>
      <c r="G16" s="6">
        <f t="shared" si="0"/>
        <v>0.47149713158233364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52201566</v>
      </c>
      <c r="E17" s="2">
        <v>52201566</v>
      </c>
      <c r="F17" s="1">
        <v>12514922.352999998</v>
      </c>
      <c r="G17" s="6">
        <f t="shared" si="0"/>
        <v>0.23974227809564178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67452413</v>
      </c>
      <c r="E18" s="2">
        <v>67452413</v>
      </c>
      <c r="F18" s="1">
        <v>30174009.049999997</v>
      </c>
      <c r="G18" s="6">
        <f t="shared" si="0"/>
        <v>0.44733772607956956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45154361</v>
      </c>
      <c r="E19" s="2">
        <v>45154361</v>
      </c>
      <c r="F19" s="1">
        <v>12792740.734</v>
      </c>
      <c r="G19" s="6">
        <f t="shared" si="0"/>
        <v>0.2833113004079495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26481471</v>
      </c>
      <c r="E20" s="2">
        <v>26481471</v>
      </c>
      <c r="F20" s="1">
        <v>4338682.324999999</v>
      </c>
      <c r="G20" s="6">
        <f t="shared" si="0"/>
        <v>0.16383841837940194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50306621</v>
      </c>
      <c r="E21" s="2">
        <v>50306621</v>
      </c>
      <c r="F21" s="1">
        <v>13144928.725000003</v>
      </c>
      <c r="G21" s="6">
        <f t="shared" si="0"/>
        <v>0.2612961964787896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34551991</v>
      </c>
      <c r="E22" s="2">
        <v>34551991</v>
      </c>
      <c r="F22" s="1">
        <v>12437308.219999999</v>
      </c>
      <c r="G22" s="6">
        <f t="shared" si="0"/>
        <v>0.35995923418711234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92859487</v>
      </c>
      <c r="E23" s="2">
        <v>92859487</v>
      </c>
      <c r="F23" s="1">
        <v>36305406.34199999</v>
      </c>
      <c r="G23" s="6">
        <f>_xlfn.IFERROR(F23/E23,0)</f>
        <v>0.39097142914433713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77444052</v>
      </c>
      <c r="E24" s="2">
        <v>77444052</v>
      </c>
      <c r="F24" s="1">
        <v>12917128.405</v>
      </c>
      <c r="G24" s="6">
        <f t="shared" si="0"/>
        <v>0.16679303408607804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57185689</v>
      </c>
      <c r="E25" s="2">
        <v>57185689</v>
      </c>
      <c r="F25" s="1">
        <v>14688717.520000001</v>
      </c>
      <c r="G25" s="6">
        <f t="shared" si="0"/>
        <v>0.25686002524163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86021439</v>
      </c>
      <c r="E26" s="2">
        <v>86021439</v>
      </c>
      <c r="F26" s="1">
        <v>31958184.61700001</v>
      </c>
      <c r="G26" s="6">
        <f t="shared" si="0"/>
        <v>0.37151418284225646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21781596</v>
      </c>
      <c r="E27" s="2">
        <v>21781596</v>
      </c>
      <c r="F27" s="1">
        <v>4954387.882999999</v>
      </c>
      <c r="G27" s="6">
        <f t="shared" si="0"/>
        <v>0.22745752345236775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27168662</v>
      </c>
      <c r="E28" s="2">
        <v>27168662</v>
      </c>
      <c r="F28" s="1">
        <v>8481894.431</v>
      </c>
      <c r="G28" s="6">
        <f t="shared" si="0"/>
        <v>0.3121940429381469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27821976</v>
      </c>
      <c r="E29" s="2">
        <v>27821976</v>
      </c>
      <c r="F29" s="1">
        <v>8844323.136999998</v>
      </c>
      <c r="G29" s="6">
        <f t="shared" si="0"/>
        <v>0.3178898269842515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95250298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931994358</v>
      </c>
      <c r="E31" s="22">
        <f>+SUM(E13:E30)</f>
        <v>836744060</v>
      </c>
      <c r="F31" s="22">
        <f>+SUM(F13:F30)</f>
        <v>255741643.13500002</v>
      </c>
      <c r="G31" s="23">
        <f>F31/E31</f>
        <v>0.3056390303326444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K14" sqref="K14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6631517</v>
      </c>
      <c r="F13" s="1">
        <v>1090968.243</v>
      </c>
      <c r="G13" s="6">
        <f>+IF(E13=0,"-",F13/E13)</f>
        <v>0.16451262101869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128248926</v>
      </c>
      <c r="F14" s="2">
        <v>23088737.610999994</v>
      </c>
      <c r="G14" s="6">
        <f aca="true" t="shared" si="0" ref="G14:G24">+IF(E14=0,"-",F14/E14)</f>
        <v>0.18003065079079097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1218682119</v>
      </c>
      <c r="E15" s="1">
        <v>1169937500</v>
      </c>
      <c r="F15" s="1">
        <v>283374747.08000004</v>
      </c>
      <c r="G15" s="6">
        <f t="shared" si="0"/>
        <v>0.24221357728938514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75852136</v>
      </c>
      <c r="F16" s="1">
        <v>21871503.743</v>
      </c>
      <c r="G16" s="6">
        <f t="shared" si="0"/>
        <v>0.28834393988588536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62712374</v>
      </c>
      <c r="E17" s="1">
        <v>62712374</v>
      </c>
      <c r="F17" s="1">
        <v>8217161.03</v>
      </c>
      <c r="G17" s="6">
        <f t="shared" si="0"/>
        <v>0.1310293408761722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30150</v>
      </c>
      <c r="G19" s="6">
        <f t="shared" si="0"/>
        <v>0.25020746887966805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127470542</v>
      </c>
      <c r="F20" s="1">
        <v>26400402.199000005</v>
      </c>
      <c r="G20" s="6">
        <f t="shared" si="0"/>
        <v>0.20710982933609873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345965240</v>
      </c>
      <c r="F21" s="1">
        <v>143678236.07500005</v>
      </c>
      <c r="G21" s="6">
        <f t="shared" si="0"/>
        <v>0.41529673927646615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677016.6429999999</v>
      </c>
      <c r="G22" s="6">
        <f t="shared" si="0"/>
        <v>0.10464063517931671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137251.79</v>
      </c>
      <c r="G24" s="6">
        <f t="shared" si="0"/>
        <v>0.25409939831528283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2016193028</v>
      </c>
      <c r="E25" s="19">
        <f>+SUM(E13:E24)</f>
        <v>1923990532</v>
      </c>
      <c r="F25" s="19">
        <f>+SUM(F13:F24)</f>
        <v>508566174.4140001</v>
      </c>
      <c r="G25" s="20">
        <f>F25/E25</f>
        <v>0.2643288342408538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I21" sqref="I21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8" width="12.28125" style="7" customWidth="1"/>
    <col min="9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57334895</v>
      </c>
      <c r="E13" s="1">
        <v>57334895</v>
      </c>
      <c r="F13" s="1">
        <v>23895993.09000001</v>
      </c>
      <c r="G13" s="6">
        <f>_xlfn.IFERROR(F13/E13,0)</f>
        <v>0.4167792247635582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42545295</v>
      </c>
      <c r="E14" s="2">
        <v>42545295</v>
      </c>
      <c r="F14" s="1">
        <v>6572920.834</v>
      </c>
      <c r="G14" s="6">
        <f aca="true" t="shared" si="0" ref="G14:G29">_xlfn.IFERROR(F14/E14,0)</f>
        <v>0.15449230835042982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56729152</v>
      </c>
      <c r="E15" s="2">
        <v>56729152</v>
      </c>
      <c r="F15" s="1">
        <v>8003752.258</v>
      </c>
      <c r="G15" s="6">
        <f t="shared" si="0"/>
        <v>0.1410871126365506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72174667</v>
      </c>
      <c r="E16" s="2">
        <v>72174667</v>
      </c>
      <c r="F16" s="1">
        <v>11014032.303</v>
      </c>
      <c r="G16" s="6">
        <f t="shared" si="0"/>
        <v>0.15260246788530385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93478305</v>
      </c>
      <c r="E17" s="2">
        <v>93478305</v>
      </c>
      <c r="F17" s="1">
        <v>19926967.79500001</v>
      </c>
      <c r="G17" s="6">
        <f t="shared" si="0"/>
        <v>0.21317211298386304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158975538</v>
      </c>
      <c r="E18" s="2">
        <v>158975538</v>
      </c>
      <c r="F18" s="1">
        <v>60856854.056</v>
      </c>
      <c r="G18" s="6">
        <f t="shared" si="0"/>
        <v>0.3828064041903101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223883609</v>
      </c>
      <c r="E19" s="2">
        <v>223883609</v>
      </c>
      <c r="F19" s="1">
        <v>90490161.59900002</v>
      </c>
      <c r="G19" s="6">
        <f t="shared" si="0"/>
        <v>0.4041839507732789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93767870</v>
      </c>
      <c r="E20" s="2">
        <v>93767870</v>
      </c>
      <c r="F20" s="1">
        <v>19631371.207999997</v>
      </c>
      <c r="G20" s="6">
        <f t="shared" si="0"/>
        <v>0.20936138581371205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92059271</v>
      </c>
      <c r="E21" s="2">
        <v>92059271</v>
      </c>
      <c r="F21" s="1">
        <v>17465652.178</v>
      </c>
      <c r="G21" s="6">
        <f t="shared" si="0"/>
        <v>0.18972181713235595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58180937</v>
      </c>
      <c r="E22" s="2">
        <v>58180937</v>
      </c>
      <c r="F22" s="1">
        <v>11049939.763</v>
      </c>
      <c r="G22" s="6">
        <f t="shared" si="0"/>
        <v>0.18992371613059447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170486623</v>
      </c>
      <c r="E23" s="2">
        <v>170486623</v>
      </c>
      <c r="F23" s="1">
        <v>52899587.278000005</v>
      </c>
      <c r="G23" s="6">
        <f>_xlfn.IFERROR(F23/E23,0)</f>
        <v>0.3102858532073804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143339998</v>
      </c>
      <c r="E24" s="2">
        <v>143339998</v>
      </c>
      <c r="F24" s="1">
        <v>41025290.915</v>
      </c>
      <c r="G24" s="6">
        <f t="shared" si="0"/>
        <v>0.2862096517888887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129405439</v>
      </c>
      <c r="E25" s="2">
        <v>129405439</v>
      </c>
      <c r="F25" s="1">
        <v>28032152.141000006</v>
      </c>
      <c r="G25" s="6">
        <f t="shared" si="0"/>
        <v>0.2166226733406469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240089770</v>
      </c>
      <c r="E26" s="2">
        <v>240089770</v>
      </c>
      <c r="F26" s="1">
        <v>43587461.13800001</v>
      </c>
      <c r="G26" s="6">
        <f t="shared" si="0"/>
        <v>0.18154651544711803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97972408</v>
      </c>
      <c r="E27" s="2">
        <v>97972408</v>
      </c>
      <c r="F27" s="1">
        <v>28048307.351</v>
      </c>
      <c r="G27" s="6">
        <f t="shared" si="0"/>
        <v>0.28628782249590107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66666019</v>
      </c>
      <c r="E28" s="2">
        <v>66666019</v>
      </c>
      <c r="F28" s="1">
        <v>18805226.974999998</v>
      </c>
      <c r="G28" s="6">
        <f t="shared" si="0"/>
        <v>0.28208114504332404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126900736</v>
      </c>
      <c r="E29" s="2">
        <v>126900736</v>
      </c>
      <c r="F29" s="1">
        <v>27260503.531999998</v>
      </c>
      <c r="G29" s="6">
        <f t="shared" si="0"/>
        <v>0.21481753685021968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92202496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2016193028</v>
      </c>
      <c r="E31" s="22">
        <f>+SUM(E13:E30)</f>
        <v>1923990532</v>
      </c>
      <c r="F31" s="22">
        <f>+SUM(F13:F30)</f>
        <v>508566174.41400015</v>
      </c>
      <c r="G31" s="23">
        <f>F31/E31</f>
        <v>0.2643288342408538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2022-06-23T20:54:26Z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/InformaciondePresupuestoMOP/informedeejecucionpresupuestaria/Documents/Decretado_Ejecutado_Mayo_2022.xls</vt:lpwstr>
  </property>
  <property fmtid="{D5CDD505-2E9C-101B-9397-08002B2CF9AE}" pid="5" name="M">
    <vt:lpwstr>5.00000000000000</vt:lpwstr>
  </property>
  <property fmtid="{D5CDD505-2E9C-101B-9397-08002B2CF9AE}" pid="6" name="A">
    <vt:lpwstr>2022</vt:lpwstr>
  </property>
</Properties>
</file>